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1" sheetId="1" r:id="rId1"/>
    <sheet name="2021-по возрастным группам" sheetId="2" r:id="rId2"/>
    <sheet name="1995-2021" sheetId="3" r:id="rId3"/>
  </sheets>
  <calcPr calcId="162913"/>
</workbook>
</file>

<file path=xl/calcChain.xml><?xml version="1.0" encoding="utf-8"?>
<calcChain xmlns="http://schemas.openxmlformats.org/spreadsheetml/2006/main">
  <c r="N7" i="1" l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M13" i="1" s="1"/>
  <c r="N14" i="1"/>
  <c r="O14" i="1"/>
  <c r="N15" i="1"/>
  <c r="O15" i="1"/>
  <c r="O6" i="1"/>
  <c r="J17" i="1"/>
  <c r="K23" i="1"/>
  <c r="K22" i="1"/>
  <c r="C17" i="1"/>
  <c r="X16" i="1"/>
  <c r="W16" i="1"/>
  <c r="L16" i="1"/>
  <c r="L18" i="1" s="1"/>
  <c r="K16" i="1"/>
  <c r="I16" i="1"/>
  <c r="I18" i="1" s="1"/>
  <c r="H16" i="1"/>
  <c r="H18" i="1" s="1"/>
  <c r="F16" i="1"/>
  <c r="F18" i="1" s="1"/>
  <c r="E16" i="1"/>
  <c r="E18" i="1" s="1"/>
  <c r="D16" i="1"/>
  <c r="D18" i="1" s="1"/>
  <c r="V15" i="1"/>
  <c r="U15" i="1"/>
  <c r="P15" i="1"/>
  <c r="J15" i="1"/>
  <c r="G15" i="1"/>
  <c r="C15" i="1"/>
  <c r="V14" i="1"/>
  <c r="U14" i="1"/>
  <c r="T14" i="1"/>
  <c r="J14" i="1"/>
  <c r="G14" i="1"/>
  <c r="C14" i="1"/>
  <c r="V13" i="1"/>
  <c r="U13" i="1"/>
  <c r="P13" i="1"/>
  <c r="J13" i="1"/>
  <c r="G13" i="1"/>
  <c r="C13" i="1"/>
  <c r="V12" i="1"/>
  <c r="U12" i="1"/>
  <c r="J12" i="1"/>
  <c r="G12" i="1"/>
  <c r="C12" i="1"/>
  <c r="V11" i="1"/>
  <c r="U11" i="1"/>
  <c r="T11" i="1"/>
  <c r="J11" i="1"/>
  <c r="G11" i="1"/>
  <c r="C11" i="1"/>
  <c r="V10" i="1"/>
  <c r="U10" i="1"/>
  <c r="T10" i="1"/>
  <c r="J10" i="1"/>
  <c r="G10" i="1"/>
  <c r="C10" i="1"/>
  <c r="V9" i="1"/>
  <c r="U9" i="1"/>
  <c r="T9" i="1"/>
  <c r="J9" i="1"/>
  <c r="G9" i="1"/>
  <c r="C9" i="1"/>
  <c r="V8" i="1"/>
  <c r="U8" i="1"/>
  <c r="T8" i="1"/>
  <c r="P8" i="1"/>
  <c r="J8" i="1"/>
  <c r="G8" i="1"/>
  <c r="C8" i="1"/>
  <c r="V7" i="1"/>
  <c r="U7" i="1"/>
  <c r="J7" i="1"/>
  <c r="G7" i="1"/>
  <c r="C7" i="1"/>
  <c r="V6" i="1"/>
  <c r="U6" i="1"/>
  <c r="J6" i="1"/>
  <c r="G6" i="1"/>
  <c r="C6" i="1"/>
  <c r="M15" i="1" l="1"/>
  <c r="M14" i="1"/>
  <c r="M12" i="1"/>
  <c r="M11" i="1"/>
  <c r="M10" i="1"/>
  <c r="M9" i="1"/>
  <c r="M8" i="1"/>
  <c r="M7" i="1"/>
  <c r="O16" i="1"/>
  <c r="P7" i="1"/>
  <c r="J16" i="1"/>
  <c r="J18" i="1" s="1"/>
  <c r="V16" i="1"/>
  <c r="T15" i="1"/>
  <c r="S15" i="1" s="1"/>
  <c r="P12" i="1"/>
  <c r="P9" i="1"/>
  <c r="R16" i="1"/>
  <c r="P11" i="1"/>
  <c r="P14" i="1"/>
  <c r="T12" i="1"/>
  <c r="S12" i="1" s="1"/>
  <c r="G16" i="1"/>
  <c r="S14" i="1"/>
  <c r="O23" i="1"/>
  <c r="M23" i="1"/>
  <c r="S11" i="1"/>
  <c r="S10" i="1"/>
  <c r="S9" i="1"/>
  <c r="C16" i="1"/>
  <c r="C18" i="1" s="1"/>
  <c r="N25" i="1" s="1"/>
  <c r="O22" i="1"/>
  <c r="U16" i="1"/>
  <c r="S8" i="1"/>
  <c r="V17" i="1"/>
  <c r="K18" i="1"/>
  <c r="W18" i="1"/>
  <c r="X22" i="1" s="1"/>
  <c r="T13" i="1"/>
  <c r="S13" i="1" s="1"/>
  <c r="X18" i="1"/>
  <c r="P10" i="1"/>
  <c r="T7" i="1"/>
  <c r="S7" i="1" s="1"/>
  <c r="G17" i="1"/>
  <c r="K21" i="1" s="1"/>
  <c r="M22" i="1"/>
  <c r="X23" i="1" l="1"/>
  <c r="V18" i="1"/>
  <c r="X21" i="1" s="1"/>
  <c r="L25" i="1"/>
  <c r="M21" i="1"/>
  <c r="G18" i="1"/>
  <c r="X26" i="1" l="1"/>
  <c r="X25" i="1"/>
  <c r="D22" i="1"/>
  <c r="O21" i="1"/>
  <c r="D21" i="1"/>
  <c r="Q16" i="1"/>
  <c r="T6" i="1"/>
  <c r="S6" i="1" s="1"/>
  <c r="S16" i="1" s="1"/>
  <c r="P6" i="1"/>
  <c r="P16" i="1" s="1"/>
  <c r="N6" i="1"/>
  <c r="N16" i="1" s="1"/>
  <c r="T17" i="1"/>
  <c r="P17" i="1"/>
  <c r="U17" i="1"/>
  <c r="U18" i="1" s="1"/>
  <c r="O17" i="1"/>
  <c r="O18" i="1" s="1"/>
  <c r="R18" i="1" s="1"/>
  <c r="N17" i="1"/>
  <c r="S17" i="1" l="1"/>
  <c r="S18" i="1" s="1"/>
  <c r="M17" i="1"/>
  <c r="P18" i="1"/>
  <c r="D23" i="1" s="1"/>
  <c r="M6" i="1"/>
  <c r="M16" i="1" s="1"/>
  <c r="M18" i="1" s="1"/>
  <c r="T16" i="1"/>
  <c r="T18" i="1" s="1"/>
  <c r="N18" i="1"/>
  <c r="Q18" i="1" s="1"/>
  <c r="D24" i="1" l="1"/>
  <c r="D25" i="1"/>
</calcChain>
</file>

<file path=xl/sharedStrings.xml><?xml version="1.0" encoding="utf-8"?>
<sst xmlns="http://schemas.openxmlformats.org/spreadsheetml/2006/main" count="124" uniqueCount="89">
  <si>
    <t xml:space="preserve">Численность населения по полу и возрасту   в  Республике Алтай </t>
  </si>
  <si>
    <t>№ п/п</t>
  </si>
  <si>
    <t>Районы</t>
  </si>
  <si>
    <t>Населе- ние всего</t>
  </si>
  <si>
    <t>Мужчины</t>
  </si>
  <si>
    <t>Женщины</t>
  </si>
  <si>
    <r>
      <t xml:space="preserve">Трудоспособные          (от  </t>
    </r>
    <r>
      <rPr>
        <b/>
        <u/>
        <sz val="11"/>
        <rFont val="Times New Roman"/>
        <family val="1"/>
        <charset val="204"/>
      </rPr>
      <t xml:space="preserve">16 </t>
    </r>
    <r>
      <rPr>
        <b/>
        <sz val="11"/>
        <rFont val="Times New Roman"/>
        <family val="1"/>
        <charset val="204"/>
      </rPr>
      <t xml:space="preserve"> -  54/59  лет)</t>
    </r>
  </si>
  <si>
    <t>Дети (0-14 лет)</t>
  </si>
  <si>
    <t>Подростки       (15-17 лет)</t>
  </si>
  <si>
    <t>Дети   ( 0 - 17 лет)</t>
  </si>
  <si>
    <t>Взрослые        (от 18 лет и старше)</t>
  </si>
  <si>
    <t>Пенсионеров        (от 55 -ж, 60-м  и старше)</t>
  </si>
  <si>
    <t>Всего</t>
  </si>
  <si>
    <t>в т.ч. фертиль-ного возраста (15-49л)</t>
  </si>
  <si>
    <t>Мальчики</t>
  </si>
  <si>
    <t>Девочки</t>
  </si>
  <si>
    <t>Юноши</t>
  </si>
  <si>
    <t>Девушки</t>
  </si>
  <si>
    <t xml:space="preserve">мальчики 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</si>
  <si>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</si>
  <si>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</si>
  <si>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</si>
  <si>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</si>
  <si>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</si>
  <si>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</si>
  <si>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 xml:space="preserve">Кош-Агачский </t>
  </si>
  <si>
    <t>Усть-Канский</t>
  </si>
  <si>
    <t>У-Кокси</t>
  </si>
  <si>
    <t>Чемальский</t>
  </si>
  <si>
    <t>*</t>
  </si>
  <si>
    <t>Село</t>
  </si>
  <si>
    <t>г. Горно-Алтайск</t>
  </si>
  <si>
    <t>Республика Алтай</t>
  </si>
  <si>
    <r>
      <t>Удельный вес</t>
    </r>
    <r>
      <rPr>
        <sz val="12"/>
        <color indexed="8"/>
        <rFont val="Times New Roman"/>
        <family val="1"/>
        <charset val="204"/>
      </rPr>
      <t xml:space="preserve">  от всего населения в %</t>
    </r>
  </si>
  <si>
    <r>
      <t xml:space="preserve">Удельный вес населения </t>
    </r>
    <r>
      <rPr>
        <b/>
        <u/>
        <sz val="12"/>
        <color indexed="8"/>
        <rFont val="Times New Roman"/>
        <family val="1"/>
        <charset val="204"/>
      </rPr>
      <t xml:space="preserve"> трудоспособного</t>
    </r>
    <r>
      <rPr>
        <b/>
        <sz val="12"/>
        <color indexed="8"/>
        <rFont val="Times New Roman"/>
        <family val="1"/>
        <charset val="204"/>
      </rPr>
      <t xml:space="preserve"> возраста от всего населения в % :</t>
    </r>
  </si>
  <si>
    <r>
      <t>трудоспособн. -</t>
    </r>
    <r>
      <rPr>
        <i/>
        <sz val="11"/>
        <color indexed="8"/>
        <rFont val="Times New Roman"/>
        <family val="1"/>
        <charset val="204"/>
      </rPr>
      <t xml:space="preserve"> </t>
    </r>
  </si>
  <si>
    <r>
      <t>Оба пола</t>
    </r>
    <r>
      <rPr>
        <sz val="11"/>
        <color indexed="8"/>
        <rFont val="Times New Roman"/>
        <family val="1"/>
        <charset val="204"/>
      </rPr>
      <t xml:space="preserve"> -     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b/>
        <u/>
        <sz val="11"/>
        <color indexed="8"/>
        <rFont val="Times New Roman"/>
        <family val="1"/>
        <charset val="204"/>
      </rPr>
      <t xml:space="preserve">  </t>
    </r>
    <r>
      <rPr>
        <sz val="11"/>
        <color indexed="8"/>
        <rFont val="Times New Roman"/>
        <family val="1"/>
        <charset val="204"/>
      </rPr>
      <t xml:space="preserve">        </t>
    </r>
    <r>
      <rPr>
        <u/>
        <sz val="11"/>
        <color indexed="8"/>
        <rFont val="Times New Roman"/>
        <family val="1"/>
        <charset val="204"/>
      </rPr>
      <t xml:space="preserve">  </t>
    </r>
  </si>
  <si>
    <t>город</t>
  </si>
  <si>
    <t>село</t>
  </si>
  <si>
    <t>РА</t>
  </si>
  <si>
    <r>
      <t>Оба пола</t>
    </r>
    <r>
      <rPr>
        <sz val="11"/>
        <color indexed="8"/>
        <rFont val="Times New Roman"/>
        <family val="1"/>
        <charset val="204"/>
      </rPr>
      <t xml:space="preserve"> -     в  </t>
    </r>
    <r>
      <rPr>
        <sz val="14"/>
        <color indexed="8"/>
        <rFont val="Times New Roman"/>
        <family val="1"/>
        <charset val="204"/>
      </rPr>
      <t xml:space="preserve">  </t>
    </r>
    <r>
      <rPr>
        <b/>
        <sz val="14"/>
        <color indexed="8"/>
        <rFont val="Times New Roman"/>
        <family val="1"/>
        <charset val="204"/>
      </rPr>
      <t xml:space="preserve">% 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b/>
        <u/>
        <sz val="11"/>
        <color indexed="8"/>
        <rFont val="Times New Roman"/>
        <family val="1"/>
        <charset val="204"/>
      </rPr>
      <t xml:space="preserve">  </t>
    </r>
    <r>
      <rPr>
        <sz val="11"/>
        <color indexed="8"/>
        <rFont val="Times New Roman"/>
        <family val="1"/>
        <charset val="204"/>
      </rPr>
      <t xml:space="preserve">        </t>
    </r>
    <r>
      <rPr>
        <u/>
        <sz val="11"/>
        <color indexed="8"/>
        <rFont val="Times New Roman"/>
        <family val="1"/>
        <charset val="204"/>
      </rPr>
      <t xml:space="preserve">  </t>
    </r>
  </si>
  <si>
    <t xml:space="preserve">пенсионеров     </t>
  </si>
  <si>
    <r>
      <t xml:space="preserve">Мужчин- </t>
    </r>
    <r>
      <rPr>
        <b/>
        <i/>
        <sz val="9"/>
        <color indexed="8"/>
        <rFont val="Times New Roman"/>
        <family val="1"/>
        <charset val="204"/>
      </rPr>
      <t xml:space="preserve">от всех муж     </t>
    </r>
    <r>
      <rPr>
        <b/>
        <i/>
        <sz val="11"/>
        <color indexed="8"/>
        <rFont val="Times New Roman"/>
        <family val="1"/>
        <charset val="204"/>
      </rPr>
      <t xml:space="preserve">           </t>
    </r>
  </si>
  <si>
    <r>
      <t xml:space="preserve">Мужчин 60 лет и &gt;          в  </t>
    </r>
    <r>
      <rPr>
        <b/>
        <i/>
        <sz val="12"/>
        <color indexed="8"/>
        <rFont val="Times New Roman"/>
        <family val="1"/>
        <charset val="204"/>
      </rPr>
      <t xml:space="preserve"> %</t>
    </r>
  </si>
  <si>
    <t xml:space="preserve">дети   0-17  в т.ч.: </t>
  </si>
  <si>
    <r>
      <t xml:space="preserve">Женщин 55 лет и &gt;         </t>
    </r>
    <r>
      <rPr>
        <sz val="11"/>
        <color indexed="8"/>
        <rFont val="Times New Roman"/>
        <family val="1"/>
        <charset val="204"/>
      </rPr>
      <t xml:space="preserve">в  </t>
    </r>
    <r>
      <rPr>
        <b/>
        <sz val="14"/>
        <color indexed="8"/>
        <rFont val="Times New Roman"/>
        <family val="1"/>
        <charset val="204"/>
      </rPr>
      <t xml:space="preserve"> %</t>
    </r>
    <r>
      <rPr>
        <b/>
        <u/>
        <sz val="14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                      </t>
    </r>
  </si>
  <si>
    <t xml:space="preserve"> 0-14</t>
  </si>
  <si>
    <t>15-17</t>
  </si>
  <si>
    <t xml:space="preserve">Структура    всего  населения :  </t>
  </si>
  <si>
    <t>в %</t>
  </si>
  <si>
    <t>муж</t>
  </si>
  <si>
    <t>жен</t>
  </si>
  <si>
    <t xml:space="preserve">Структура населения пенсионнго возраста :    в %   </t>
  </si>
  <si>
    <t>* по данным Алтайстатуправления</t>
  </si>
  <si>
    <t>НА 01.01.2021 год</t>
  </si>
  <si>
    <r>
      <t>Женщин -</t>
    </r>
    <r>
      <rPr>
        <b/>
        <i/>
        <sz val="8"/>
        <color indexed="8"/>
        <rFont val="Times New Roman"/>
        <family val="1"/>
        <charset val="204"/>
      </rPr>
      <t>от всех женщ</t>
    </r>
    <r>
      <rPr>
        <sz val="8"/>
        <color indexed="8"/>
        <rFont val="Times New Roman"/>
        <family val="1"/>
        <charset val="204"/>
      </rPr>
      <t xml:space="preserve">    </t>
    </r>
    <r>
      <rPr>
        <sz val="11"/>
        <color indexed="8"/>
        <rFont val="Times New Roman"/>
        <family val="1"/>
        <charset val="204"/>
      </rPr>
      <t xml:space="preserve">         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                    </t>
    </r>
  </si>
  <si>
    <r>
      <t xml:space="preserve">Удельный вес населения старше трудоспособного возраста </t>
    </r>
    <r>
      <rPr>
        <b/>
        <u/>
        <sz val="10"/>
        <color indexed="8"/>
        <rFont val="Times New Roman"/>
        <family val="1"/>
        <charset val="204"/>
      </rPr>
      <t>(пенсионеры</t>
    </r>
    <r>
      <rPr>
        <b/>
        <sz val="10"/>
        <color indexed="8"/>
        <rFont val="Times New Roman"/>
        <family val="1"/>
        <charset val="204"/>
      </rPr>
      <t>) от всего населения :</t>
    </r>
  </si>
  <si>
    <r>
      <t>Распределение населения Республики Алтай по возрастным группам на 1 января 2021 года</t>
    </r>
    <r>
      <rPr>
        <b/>
        <vertAlign val="superscript"/>
        <sz val="11"/>
        <color rgb="FF365F91"/>
        <rFont val="Verdana"/>
        <family val="2"/>
        <charset val="204"/>
      </rPr>
      <t>1)</t>
    </r>
  </si>
  <si>
    <t>2021 год</t>
  </si>
  <si>
    <t>Все население, человек</t>
  </si>
  <si>
    <t>в том числе в возрасте,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</si>
  <si>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</si>
  <si>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</si>
  <si>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</si>
  <si>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</si>
  <si>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</si>
  <si>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</si>
  <si>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</si>
  <si>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</si>
  <si>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</si>
  <si>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</si>
  <si>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</si>
  <si>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</si>
  <si>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</si>
  <si>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лет и старше</t>
  </si>
  <si>
    <t>Из общей численности:</t>
  </si>
  <si>
    <t>моложе трудоспособного возраста</t>
  </si>
  <si>
    <r>
      <t>трудоспособного возраста</t>
    </r>
    <r>
      <rPr>
        <vertAlign val="superscript"/>
        <sz val="11"/>
        <color rgb="FF000000"/>
        <rFont val="Verdana"/>
        <family val="2"/>
        <charset val="204"/>
      </rPr>
      <t>2)</t>
    </r>
  </si>
  <si>
    <r>
      <t>старше трудоспособного возраста</t>
    </r>
    <r>
      <rPr>
        <vertAlign val="superscript"/>
        <sz val="11"/>
        <color rgb="FF000000"/>
        <rFont val="Verdana"/>
        <family val="2"/>
        <charset val="204"/>
      </rPr>
      <t>3)</t>
    </r>
  </si>
  <si>
    <r>
      <rPr>
        <vertAlign val="superscript"/>
        <sz val="11"/>
        <color rgb="FF000000"/>
        <rFont val="Verdana"/>
        <family val="2"/>
        <charset val="204"/>
      </rPr>
      <t>1)</t>
    </r>
    <r>
      <rPr>
        <sz val="11"/>
        <color rgb="FF000000"/>
        <rFont val="Verdana"/>
        <family val="2"/>
        <charset val="204"/>
      </rPr>
      <t>Предварительные данные.</t>
    </r>
  </si>
  <si>
    <r>
      <rPr>
        <vertAlign val="superscript"/>
        <sz val="11"/>
        <color rgb="FF000000"/>
        <rFont val="Verdana"/>
        <family val="2"/>
        <charset val="204"/>
      </rPr>
      <t>2)</t>
    </r>
    <r>
      <rPr>
        <sz val="11"/>
        <color rgb="FF000000"/>
        <rFont val="Verdana"/>
        <family val="2"/>
        <charset val="204"/>
      </rPr>
      <t xml:space="preserve">На 1 января 2017 - 2019: мужчины 16-59 лет, женщины 16-54 года. На 1 января 2020 - 2021 года: мужчины 16-60 лет, женщины 16-55 лет. </t>
    </r>
  </si>
  <si>
    <r>
      <rPr>
        <vertAlign val="superscript"/>
        <sz val="11"/>
        <color rgb="FF000000"/>
        <rFont val="Verdana"/>
        <family val="2"/>
        <charset val="204"/>
      </rPr>
      <t>3)</t>
    </r>
    <r>
      <rPr>
        <sz val="11"/>
        <color rgb="FF000000"/>
        <rFont val="Verdana"/>
        <family val="2"/>
        <charset val="204"/>
      </rPr>
      <t xml:space="preserve">На 1 января 2017 - 2019: мужчины 60 лет и более, женщины 55 лет и более. На 1 января 2020 - 2021 года: мужчины 61 год и более, женщины 56 лет и более. </t>
    </r>
  </si>
  <si>
    <r>
      <rPr>
        <b/>
        <u/>
        <sz val="16"/>
        <color rgb="FF17365D"/>
        <rFont val="Verdana"/>
        <family val="2"/>
        <charset val="204"/>
      </rPr>
      <t>Численность</t>
    </r>
    <r>
      <rPr>
        <b/>
        <sz val="14"/>
        <color rgb="FF17365D"/>
        <rFont val="Verdana"/>
        <family val="2"/>
        <charset val="204"/>
      </rPr>
      <t xml:space="preserve"> населения по муниципальным районам (городскому округу) Республики Алтай</t>
    </r>
    <r>
      <rPr>
        <b/>
        <vertAlign val="superscript"/>
        <sz val="14"/>
        <color rgb="FF17365D"/>
        <rFont val="Verdana"/>
        <family val="2"/>
        <charset val="204"/>
      </rPr>
      <t>1) </t>
    </r>
  </si>
  <si>
    <t>(человек)</t>
  </si>
  <si>
    <t>сельская местность</t>
  </si>
  <si>
    <t>муниципальные районы:</t>
  </si>
  <si>
    <t>Кош-Агачский</t>
  </si>
  <si>
    <t>Усть-Коксинский</t>
  </si>
  <si>
    <r>
      <t>1)  </t>
    </r>
    <r>
      <rPr>
        <i/>
        <sz val="11"/>
        <color rgb="FF000000"/>
        <rFont val="Verdana"/>
        <family val="2"/>
        <charset val="204"/>
      </rPr>
      <t>Данные приведены на 1 января соответствующего года.</t>
    </r>
    <r>
      <rPr>
        <i/>
        <vertAlign val="superscript"/>
        <sz val="11"/>
        <color rgb="FF000000"/>
        <rFont val="Verdana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</si>
</sst>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0"/>
      <name val="Arial Cyr"/>
      <family val="2"/>
      <charset val="204"/>
    </font>
    <font>
      <b/>
      <u/>
      <sz val="12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Arial Cyr"/>
      <family val="2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1"/>
      <color rgb="FF365F91"/>
      <name val="Verdana"/>
      <family val="2"/>
      <charset val="204"/>
    </font>
    <font>
      <b/>
      <vertAlign val="superscript"/>
      <sz val="11"/>
      <color rgb="FF365F91"/>
      <name val="Verdana"/>
      <family val="2"/>
      <charset val="204"/>
    </font>
    <font>
      <sz val="11"/>
      <color theme="1"/>
      <name val="Verdana"/>
      <family val="2"/>
      <charset val="204"/>
    </font>
    <font>
      <sz val="11"/>
      <color rgb="FF365F91"/>
      <name val="Verdana"/>
      <family val="2"/>
      <charset val="204"/>
    </font>
    <font>
      <sz val="11"/>
      <color rgb="FF000000"/>
      <name val="Verdana"/>
      <family val="2"/>
      <charset val="204"/>
    </font>
    <font>
      <vertAlign val="superscript"/>
      <sz val="11"/>
      <color rgb="FF000000"/>
      <name val="Verdana"/>
      <family val="2"/>
      <charset val="204"/>
    </font>
    <font>
      <b/>
      <sz val="14"/>
      <color rgb="FF17365D"/>
      <name val="Verdana"/>
      <family val="2"/>
      <charset val="204"/>
    </font>
    <font>
      <b/>
      <u/>
      <sz val="16"/>
      <color rgb="FF17365D"/>
      <name val="Verdana"/>
      <family val="2"/>
      <charset val="204"/>
    </font>
    <font>
      <b/>
      <vertAlign val="superscript"/>
      <sz val="14"/>
      <color rgb="FF17365D"/>
      <name val="Verdana"/>
      <family val="2"/>
      <charset val="204"/>
    </font>
    <font>
      <sz val="11"/>
      <color rgb="FF17365D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color theme="1"/>
      <name val="Calibri"/>
      <family val="2"/>
      <scheme val="minor"/>
    </font>
    <font>
      <i/>
      <vertAlign val="superscript"/>
      <sz val="11"/>
      <color rgb="FF000000"/>
      <name val="Verdana"/>
      <family val="2"/>
      <charset val="204"/>
    </font>
    <font>
      <i/>
      <sz val="11"/>
      <color rgb="FF000000"/>
      <name val="Verdana"/>
      <family val="2"/>
      <charset val="204"/>
    </font>
    <font>
      <i/>
      <vertAlign val="superscript"/>
      <sz val="11"/>
      <color theme="1"/>
      <name val="Verdan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rgb="FFC6D9F1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8DB3E2"/>
      </bottom>
      <diagonal/>
    </border>
    <border>
      <left style="double">
        <color rgb="FF8DB3E2"/>
      </left>
      <right style="double">
        <color rgb="FF8DB3E2"/>
      </right>
      <top style="double">
        <color rgb="FF8DB3E2"/>
      </top>
      <bottom/>
      <diagonal/>
    </border>
    <border>
      <left/>
      <right style="double">
        <color rgb="FF8DB3E2"/>
      </right>
      <top style="double">
        <color rgb="FF8DB3E2"/>
      </top>
      <bottom/>
      <diagonal/>
    </border>
  </borders>
  <cellStyleXfs count="5">
    <xf numFmtId="0" fontId="0" fillId="0" borderId="0"/>
    <xf numFmtId="0" fontId="1" fillId="0" borderId="0"/>
    <xf numFmtId="0" fontId="13" fillId="0" borderId="0"/>
    <xf numFmtId="9" fontId="13" fillId="0" borderId="0" applyBorder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1" fillId="0" borderId="0" xfId="1" applyBorder="1"/>
    <xf numFmtId="0" fontId="3" fillId="0" borderId="0" xfId="1" applyFont="1" applyBorder="1" applyAlignment="1">
      <alignment horizontal="center" vertical="center" wrapText="1"/>
    </xf>
    <xf numFmtId="0" fontId="8" fillId="0" borderId="0" xfId="0" applyFont="1"/>
    <xf numFmtId="0" fontId="4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1" fontId="10" fillId="0" borderId="4" xfId="1" applyNumberFormat="1" applyFont="1" applyBorder="1" applyAlignment="1">
      <alignment horizontal="center" vertical="center"/>
    </xf>
    <xf numFmtId="1" fontId="4" fillId="2" borderId="4" xfId="1" applyNumberFormat="1" applyFont="1" applyFill="1" applyBorder="1" applyAlignment="1">
      <alignment horizontal="center" vertical="center"/>
    </xf>
    <xf numFmtId="1" fontId="12" fillId="0" borderId="4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1" fontId="4" fillId="3" borderId="4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vertical="center"/>
    </xf>
    <xf numFmtId="1" fontId="10" fillId="0" borderId="4" xfId="1" applyNumberFormat="1" applyFont="1" applyFill="1" applyBorder="1" applyAlignment="1">
      <alignment horizontal="center" vertical="center"/>
    </xf>
    <xf numFmtId="1" fontId="12" fillId="0" borderId="4" xfId="1" applyNumberFormat="1" applyFont="1" applyFill="1" applyBorder="1" applyAlignment="1">
      <alignment horizontal="center" vertical="center"/>
    </xf>
    <xf numFmtId="1" fontId="10" fillId="0" borderId="12" xfId="1" applyNumberFormat="1" applyFont="1" applyBorder="1" applyAlignment="1">
      <alignment horizontal="center" vertical="center"/>
    </xf>
    <xf numFmtId="1" fontId="10" fillId="0" borderId="13" xfId="1" applyNumberFormat="1" applyFont="1" applyBorder="1" applyAlignment="1">
      <alignment horizontal="center" vertical="center"/>
    </xf>
    <xf numFmtId="1" fontId="4" fillId="3" borderId="6" xfId="1" applyNumberFormat="1" applyFont="1" applyFill="1" applyBorder="1" applyAlignment="1">
      <alignment horizontal="center" vertical="center"/>
    </xf>
    <xf numFmtId="1" fontId="12" fillId="0" borderId="12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left" vertical="center" wrapText="1"/>
    </xf>
    <xf numFmtId="1" fontId="4" fillId="2" borderId="6" xfId="1" applyNumberFormat="1" applyFont="1" applyFill="1" applyBorder="1" applyAlignment="1">
      <alignment horizontal="center" vertical="center"/>
    </xf>
    <xf numFmtId="1" fontId="10" fillId="0" borderId="14" xfId="1" applyNumberFormat="1" applyFont="1" applyBorder="1" applyAlignment="1">
      <alignment horizontal="center" vertical="center"/>
    </xf>
    <xf numFmtId="1" fontId="12" fillId="0" borderId="14" xfId="1" applyNumberFormat="1" applyFont="1" applyBorder="1" applyAlignment="1">
      <alignment horizontal="center" vertical="center"/>
    </xf>
    <xf numFmtId="0" fontId="8" fillId="0" borderId="4" xfId="0" applyFont="1" applyBorder="1"/>
    <xf numFmtId="0" fontId="11" fillId="2" borderId="9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left" vertical="center"/>
    </xf>
    <xf numFmtId="1" fontId="11" fillId="2" borderId="14" xfId="1" applyNumberFormat="1" applyFont="1" applyFill="1" applyBorder="1" applyAlignment="1">
      <alignment horizontal="center" vertical="center"/>
    </xf>
    <xf numFmtId="0" fontId="4" fillId="5" borderId="9" xfId="1" applyFont="1" applyFill="1" applyBorder="1" applyAlignment="1">
      <alignment horizontal="center" vertical="center"/>
    </xf>
    <xf numFmtId="0" fontId="10" fillId="5" borderId="10" xfId="1" applyFont="1" applyFill="1" applyBorder="1" applyAlignment="1">
      <alignment horizontal="left" vertical="center" wrapText="1"/>
    </xf>
    <xf numFmtId="0" fontId="10" fillId="5" borderId="14" xfId="1" applyFont="1" applyFill="1" applyBorder="1" applyAlignment="1">
      <alignment horizontal="center" vertical="center"/>
    </xf>
    <xf numFmtId="1" fontId="10" fillId="5" borderId="14" xfId="1" applyNumberFormat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left" vertical="center" wrapText="1"/>
    </xf>
    <xf numFmtId="0" fontId="4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0" fillId="0" borderId="0" xfId="1" applyFont="1"/>
    <xf numFmtId="0" fontId="10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6" fillId="0" borderId="0" xfId="2" applyFont="1"/>
    <xf numFmtId="0" fontId="20" fillId="0" borderId="4" xfId="2" applyNumberFormat="1" applyFont="1" applyBorder="1"/>
    <xf numFmtId="0" fontId="16" fillId="0" borderId="4" xfId="2" applyNumberFormat="1" applyFont="1" applyBorder="1"/>
    <xf numFmtId="164" fontId="22" fillId="0" borderId="4" xfId="3" applyNumberFormat="1" applyFont="1" applyBorder="1" applyAlignment="1">
      <alignment horizontal="center" vertical="center"/>
    </xf>
    <xf numFmtId="9" fontId="22" fillId="0" borderId="4" xfId="3" applyNumberFormat="1" applyFont="1" applyBorder="1" applyAlignment="1">
      <alignment horizontal="center" vertical="center"/>
    </xf>
    <xf numFmtId="0" fontId="18" fillId="0" borderId="4" xfId="2" applyNumberFormat="1" applyFont="1" applyBorder="1" applyAlignment="1">
      <alignment horizontal="center" vertical="center"/>
    </xf>
    <xf numFmtId="9" fontId="22" fillId="0" borderId="4" xfId="3" applyNumberFormat="1" applyFont="1" applyBorder="1" applyAlignment="1">
      <alignment horizontal="center" wrapText="1"/>
    </xf>
    <xf numFmtId="0" fontId="26" fillId="0" borderId="4" xfId="2" applyNumberFormat="1" applyFont="1" applyBorder="1"/>
    <xf numFmtId="164" fontId="22" fillId="0" borderId="4" xfId="4" applyNumberFormat="1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9" fillId="0" borderId="4" xfId="2" applyNumberFormat="1" applyFont="1" applyBorder="1" applyAlignment="1">
      <alignment horizontal="center" vertical="center"/>
    </xf>
    <xf numFmtId="0" fontId="18" fillId="0" borderId="31" xfId="2" applyNumberFormat="1" applyFont="1" applyFill="1" applyBorder="1" applyAlignment="1">
      <alignment horizontal="center" vertical="center"/>
    </xf>
    <xf numFmtId="164" fontId="22" fillId="0" borderId="31" xfId="3" applyNumberFormat="1" applyFont="1" applyBorder="1" applyAlignment="1">
      <alignment horizontal="center" vertical="center"/>
    </xf>
    <xf numFmtId="0" fontId="16" fillId="0" borderId="0" xfId="2" applyNumberFormat="1" applyFont="1"/>
    <xf numFmtId="0" fontId="3" fillId="0" borderId="0" xfId="1" applyFont="1" applyBorder="1" applyAlignment="1">
      <alignment horizontal="right" vertical="center" wrapText="1"/>
    </xf>
    <xf numFmtId="1" fontId="5" fillId="2" borderId="8" xfId="1" applyNumberFormat="1" applyFont="1" applyFill="1" applyBorder="1" applyAlignment="1">
      <alignment horizontal="right" vertical="center"/>
    </xf>
    <xf numFmtId="1" fontId="5" fillId="3" borderId="8" xfId="1" applyNumberFormat="1" applyFont="1" applyFill="1" applyBorder="1" applyAlignment="1">
      <alignment horizontal="right" vertical="center"/>
    </xf>
    <xf numFmtId="1" fontId="5" fillId="4" borderId="8" xfId="1" applyNumberFormat="1" applyFont="1" applyFill="1" applyBorder="1" applyAlignment="1">
      <alignment horizontal="right" vertical="center"/>
    </xf>
    <xf numFmtId="1" fontId="5" fillId="3" borderId="6" xfId="1" applyNumberFormat="1" applyFont="1" applyFill="1" applyBorder="1" applyAlignment="1">
      <alignment horizontal="right" vertical="center"/>
    </xf>
    <xf numFmtId="1" fontId="5" fillId="2" borderId="6" xfId="1" applyNumberFormat="1" applyFont="1" applyFill="1" applyBorder="1" applyAlignment="1">
      <alignment horizontal="right" vertical="center"/>
    </xf>
    <xf numFmtId="0" fontId="11" fillId="2" borderId="15" xfId="1" applyFont="1" applyFill="1" applyBorder="1" applyAlignment="1">
      <alignment horizontal="right" vertical="center"/>
    </xf>
    <xf numFmtId="0" fontId="4" fillId="2" borderId="15" xfId="1" applyFont="1" applyFill="1" applyBorder="1" applyAlignment="1">
      <alignment horizontal="right" vertical="center"/>
    </xf>
    <xf numFmtId="0" fontId="4" fillId="2" borderId="18" xfId="1" applyFont="1" applyFill="1" applyBorder="1" applyAlignment="1">
      <alignment horizontal="right" vertical="center"/>
    </xf>
    <xf numFmtId="0" fontId="10" fillId="0" borderId="0" xfId="1" applyFont="1" applyAlignment="1">
      <alignment horizontal="right"/>
    </xf>
    <xf numFmtId="0" fontId="16" fillId="0" borderId="4" xfId="2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1" fontId="4" fillId="2" borderId="4" xfId="1" applyNumberFormat="1" applyFont="1" applyFill="1" applyBorder="1" applyAlignment="1">
      <alignment horizontal="right" vertical="center"/>
    </xf>
    <xf numFmtId="0" fontId="5" fillId="0" borderId="4" xfId="1" applyFont="1" applyBorder="1" applyAlignment="1">
      <alignment horizontal="right" vertical="center" textRotation="90"/>
    </xf>
    <xf numFmtId="1" fontId="4" fillId="3" borderId="4" xfId="1" applyNumberFormat="1" applyFont="1" applyFill="1" applyBorder="1" applyAlignment="1">
      <alignment horizontal="right" vertical="center"/>
    </xf>
    <xf numFmtId="1" fontId="4" fillId="3" borderId="6" xfId="1" applyNumberFormat="1" applyFont="1" applyFill="1" applyBorder="1" applyAlignment="1">
      <alignment horizontal="right" vertical="center"/>
    </xf>
    <xf numFmtId="1" fontId="4" fillId="2" borderId="6" xfId="1" applyNumberFormat="1" applyFont="1" applyFill="1" applyBorder="1" applyAlignment="1">
      <alignment horizontal="right" vertical="center"/>
    </xf>
    <xf numFmtId="1" fontId="11" fillId="2" borderId="14" xfId="1" applyNumberFormat="1" applyFont="1" applyFill="1" applyBorder="1" applyAlignment="1">
      <alignment horizontal="right" vertical="center"/>
    </xf>
    <xf numFmtId="1" fontId="11" fillId="2" borderId="4" xfId="1" applyNumberFormat="1" applyFont="1" applyFill="1" applyBorder="1" applyAlignment="1">
      <alignment horizontal="right" vertical="center"/>
    </xf>
    <xf numFmtId="1" fontId="11" fillId="3" borderId="4" xfId="1" applyNumberFormat="1" applyFont="1" applyFill="1" applyBorder="1" applyAlignment="1">
      <alignment horizontal="right" vertical="center"/>
    </xf>
    <xf numFmtId="1" fontId="11" fillId="2" borderId="6" xfId="1" applyNumberFormat="1" applyFont="1" applyFill="1" applyBorder="1" applyAlignment="1">
      <alignment horizontal="right" vertical="center"/>
    </xf>
    <xf numFmtId="0" fontId="11" fillId="2" borderId="18" xfId="1" applyFont="1" applyFill="1" applyBorder="1" applyAlignment="1">
      <alignment horizontal="right" vertical="center"/>
    </xf>
    <xf numFmtId="9" fontId="22" fillId="0" borderId="4" xfId="3" applyNumberFormat="1" applyFont="1" applyBorder="1" applyAlignment="1">
      <alignment horizontal="right" wrapText="1"/>
    </xf>
    <xf numFmtId="0" fontId="11" fillId="2" borderId="4" xfId="1" applyFont="1" applyFill="1" applyBorder="1" applyAlignment="1">
      <alignment horizontal="right" vertical="center"/>
    </xf>
    <xf numFmtId="0" fontId="11" fillId="3" borderId="4" xfId="1" applyFont="1" applyFill="1" applyBorder="1" applyAlignment="1">
      <alignment horizontal="right" vertical="center"/>
    </xf>
    <xf numFmtId="0" fontId="11" fillId="2" borderId="6" xfId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" fillId="0" borderId="0" xfId="1" applyBorder="1" applyAlignment="1">
      <alignment horizontal="right"/>
    </xf>
    <xf numFmtId="0" fontId="11" fillId="2" borderId="16" xfId="1" applyFont="1" applyFill="1" applyBorder="1" applyAlignment="1">
      <alignment horizontal="right" vertical="center"/>
    </xf>
    <xf numFmtId="0" fontId="8" fillId="0" borderId="4" xfId="0" applyFont="1" applyBorder="1" applyAlignment="1">
      <alignment horizontal="right"/>
    </xf>
    <xf numFmtId="0" fontId="0" fillId="0" borderId="0" xfId="0" applyAlignment="1">
      <alignment wrapText="1"/>
    </xf>
    <xf numFmtId="0" fontId="20" fillId="0" borderId="26" xfId="2" applyNumberFormat="1" applyFont="1" applyBorder="1"/>
    <xf numFmtId="0" fontId="16" fillId="0" borderId="26" xfId="2" applyNumberFormat="1" applyFont="1" applyBorder="1" applyAlignment="1">
      <alignment horizontal="right"/>
    </xf>
    <xf numFmtId="164" fontId="22" fillId="0" borderId="26" xfId="3" applyNumberFormat="1" applyFont="1" applyBorder="1" applyAlignment="1">
      <alignment horizontal="center" vertical="center"/>
    </xf>
    <xf numFmtId="0" fontId="29" fillId="0" borderId="33" xfId="2" applyNumberFormat="1" applyFont="1" applyBorder="1"/>
    <xf numFmtId="0" fontId="16" fillId="0" borderId="34" xfId="2" applyNumberFormat="1" applyFont="1" applyBorder="1" applyAlignment="1">
      <alignment horizontal="right"/>
    </xf>
    <xf numFmtId="164" fontId="22" fillId="0" borderId="35" xfId="3" applyNumberFormat="1" applyFont="1" applyBorder="1" applyAlignment="1">
      <alignment horizontal="center" vertical="center"/>
    </xf>
    <xf numFmtId="164" fontId="22" fillId="0" borderId="37" xfId="3" applyNumberFormat="1" applyFont="1" applyBorder="1" applyAlignment="1">
      <alignment horizontal="center" vertical="center"/>
    </xf>
    <xf numFmtId="164" fontId="22" fillId="0" borderId="40" xfId="3" applyNumberFormat="1" applyFont="1" applyBorder="1" applyAlignment="1">
      <alignment horizontal="center" vertical="center"/>
    </xf>
    <xf numFmtId="0" fontId="19" fillId="0" borderId="5" xfId="2" applyNumberFormat="1" applyFont="1" applyBorder="1" applyAlignment="1">
      <alignment horizontal="center" vertical="center"/>
    </xf>
    <xf numFmtId="0" fontId="31" fillId="0" borderId="42" xfId="2" applyNumberFormat="1" applyFont="1" applyBorder="1" applyAlignment="1">
      <alignment horizontal="center" vertical="center"/>
    </xf>
    <xf numFmtId="9" fontId="16" fillId="0" borderId="32" xfId="3" applyNumberFormat="1" applyFont="1" applyBorder="1" applyAlignment="1">
      <alignment horizontal="center" vertical="center"/>
    </xf>
    <xf numFmtId="0" fontId="18" fillId="0" borderId="42" xfId="2" applyNumberFormat="1" applyFont="1" applyBorder="1" applyAlignment="1">
      <alignment horizontal="right" vertical="center"/>
    </xf>
    <xf numFmtId="9" fontId="22" fillId="0" borderId="32" xfId="3" applyNumberFormat="1" applyFont="1" applyBorder="1" applyAlignment="1">
      <alignment horizontal="center" vertical="center"/>
    </xf>
    <xf numFmtId="0" fontId="6" fillId="2" borderId="18" xfId="1" applyFont="1" applyFill="1" applyBorder="1" applyAlignment="1">
      <alignment horizontal="right" vertical="center"/>
    </xf>
    <xf numFmtId="0" fontId="38" fillId="6" borderId="4" xfId="0" applyFont="1" applyFill="1" applyBorder="1" applyAlignment="1">
      <alignment vertical="center" wrapText="1"/>
    </xf>
    <xf numFmtId="0" fontId="39" fillId="6" borderId="4" xfId="0" applyFont="1" applyFill="1" applyBorder="1" applyAlignment="1">
      <alignment horizontal="center" vertical="center"/>
    </xf>
    <xf numFmtId="0" fontId="40" fillId="0" borderId="4" xfId="0" applyFont="1" applyBorder="1" applyAlignment="1">
      <alignment wrapText="1"/>
    </xf>
    <xf numFmtId="0" fontId="38" fillId="0" borderId="4" xfId="0" applyFont="1" applyBorder="1" applyAlignment="1">
      <alignment horizontal="center" wrapText="1"/>
    </xf>
    <xf numFmtId="49" fontId="40" fillId="0" borderId="4" xfId="0" applyNumberFormat="1" applyFont="1" applyBorder="1" applyAlignment="1">
      <alignment wrapText="1"/>
    </xf>
    <xf numFmtId="0" fontId="38" fillId="0" borderId="0" xfId="0" applyFont="1"/>
    <xf numFmtId="0" fontId="17" fillId="0" borderId="23" xfId="2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6" fillId="0" borderId="43" xfId="2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9" fillId="0" borderId="28" xfId="2" applyNumberFormat="1" applyFont="1" applyBorder="1" applyAlignment="1">
      <alignment horizontal="center" wrapText="1"/>
    </xf>
    <xf numFmtId="0" fontId="34" fillId="0" borderId="27" xfId="0" applyFont="1" applyBorder="1" applyAlignment="1">
      <alignment horizontal="center" wrapText="1"/>
    </xf>
    <xf numFmtId="0" fontId="20" fillId="0" borderId="5" xfId="2" applyNumberFormat="1" applyFont="1" applyBorder="1" applyAlignment="1"/>
    <xf numFmtId="0" fontId="0" fillId="0" borderId="28" xfId="0" applyBorder="1" applyAlignment="1"/>
    <xf numFmtId="0" fontId="0" fillId="0" borderId="27" xfId="0" applyBorder="1" applyAlignment="1"/>
    <xf numFmtId="0" fontId="20" fillId="0" borderId="29" xfId="2" applyNumberFormat="1" applyFont="1" applyBorder="1" applyAlignment="1">
      <alignment horizontal="right" wrapText="1"/>
    </xf>
    <xf numFmtId="0" fontId="0" fillId="0" borderId="41" xfId="0" applyBorder="1" applyAlignment="1">
      <alignment wrapText="1"/>
    </xf>
    <xf numFmtId="0" fontId="18" fillId="0" borderId="21" xfId="2" applyNumberFormat="1" applyFont="1" applyFill="1" applyBorder="1" applyAlignment="1">
      <alignment horizontal="left" vertical="center" wrapText="1"/>
    </xf>
    <xf numFmtId="0" fontId="8" fillId="0" borderId="21" xfId="0" applyFont="1" applyBorder="1" applyAlignment="1">
      <alignment vertical="center" wrapText="1"/>
    </xf>
    <xf numFmtId="0" fontId="0" fillId="0" borderId="0" xfId="0" applyAlignment="1">
      <alignment wrapText="1"/>
    </xf>
    <xf numFmtId="0" fontId="20" fillId="0" borderId="4" xfId="2" quotePrefix="1" applyNumberFormat="1" applyFont="1" applyBorder="1" applyAlignment="1">
      <alignment horizontal="left" wrapText="1"/>
    </xf>
    <xf numFmtId="0" fontId="0" fillId="0" borderId="4" xfId="0" applyBorder="1" applyAlignment="1"/>
    <xf numFmtId="0" fontId="19" fillId="0" borderId="5" xfId="2" applyNumberFormat="1" applyFont="1" applyBorder="1" applyAlignment="1">
      <alignment horizontal="center" wrapText="1"/>
    </xf>
    <xf numFmtId="0" fontId="17" fillId="0" borderId="36" xfId="2" applyNumberFormat="1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18" fillId="0" borderId="38" xfId="2" applyNumberFormat="1" applyFont="1" applyFill="1" applyBorder="1" applyAlignment="1">
      <alignment horizontal="right" vertical="center" wrapText="1"/>
    </xf>
    <xf numFmtId="0" fontId="8" fillId="0" borderId="39" xfId="0" applyFont="1" applyBorder="1" applyAlignment="1">
      <alignment horizontal="right" vertical="center" wrapText="1"/>
    </xf>
    <xf numFmtId="0" fontId="18" fillId="0" borderId="29" xfId="2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0" fillId="0" borderId="11" xfId="2" quotePrefix="1" applyNumberFormat="1" applyFont="1" applyBorder="1" applyAlignment="1">
      <alignment horizontal="left" wrapText="1"/>
    </xf>
    <xf numFmtId="0" fontId="0" fillId="0" borderId="11" xfId="0" applyBorder="1" applyAlignment="1"/>
    <xf numFmtId="0" fontId="7" fillId="0" borderId="4" xfId="1" quotePrefix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2" borderId="3" xfId="1" applyFont="1" applyFill="1" applyBorder="1" applyAlignment="1">
      <alignment horizontal="right" vertical="center" wrapText="1"/>
    </xf>
    <xf numFmtId="0" fontId="5" fillId="0" borderId="4" xfId="1" applyFont="1" applyBorder="1" applyAlignment="1">
      <alignment horizontal="center" vertical="center" textRotation="90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14" fillId="0" borderId="20" xfId="2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40" fillId="0" borderId="4" xfId="0" applyFont="1" applyBorder="1" applyAlignment="1">
      <alignment wrapText="1"/>
    </xf>
    <xf numFmtId="0" fontId="40" fillId="0" borderId="0" xfId="0" applyFont="1" applyBorder="1" applyAlignment="1">
      <alignment horizontal="left" wrapText="1"/>
    </xf>
    <xf numFmtId="0" fontId="40" fillId="0" borderId="0" xfId="0" applyFont="1" applyBorder="1" applyAlignment="1">
      <alignment horizontal="justify" wrapText="1"/>
    </xf>
    <xf numFmtId="0" fontId="42" fillId="0" borderId="0" xfId="0" applyFont="1" applyAlignment="1">
      <alignment horizontal="center" wrapText="1"/>
    </xf>
    <xf numFmtId="0" fontId="45" fillId="0" borderId="45" xfId="0" applyFont="1" applyBorder="1" applyAlignment="1">
      <alignment horizontal="center" wrapText="1"/>
    </xf>
    <xf numFmtId="0" fontId="45" fillId="6" borderId="46" xfId="0" applyFont="1" applyFill="1" applyBorder="1" applyAlignment="1">
      <alignment vertical="top" wrapText="1"/>
    </xf>
    <xf numFmtId="0" fontId="45" fillId="6" borderId="47" xfId="0" applyFont="1" applyFill="1" applyBorder="1" applyAlignment="1">
      <alignment horizontal="center" wrapText="1"/>
    </xf>
    <xf numFmtId="0" fontId="46" fillId="0" borderId="4" xfId="0" applyFont="1" applyBorder="1" applyAlignment="1">
      <alignment wrapText="1"/>
    </xf>
    <xf numFmtId="0" fontId="46" fillId="0" borderId="4" xfId="0" applyFont="1" applyBorder="1" applyAlignment="1">
      <alignment horizontal="center" wrapText="1"/>
    </xf>
    <xf numFmtId="0" fontId="46" fillId="4" borderId="4" xfId="0" applyFont="1" applyFill="1" applyBorder="1" applyAlignment="1">
      <alignment horizontal="center" wrapText="1"/>
    </xf>
    <xf numFmtId="0" fontId="46" fillId="0" borderId="4" xfId="0" applyFont="1" applyBorder="1" applyAlignment="1">
      <alignment vertical="center" wrapText="1"/>
    </xf>
    <xf numFmtId="0" fontId="46" fillId="0" borderId="4" xfId="0" applyFont="1" applyBorder="1" applyAlignment="1">
      <alignment horizontal="center" vertical="center"/>
    </xf>
    <xf numFmtId="0" fontId="46" fillId="4" borderId="4" xfId="0" applyFont="1" applyFill="1" applyBorder="1" applyAlignment="1">
      <alignment horizontal="center" vertical="center"/>
    </xf>
    <xf numFmtId="0" fontId="46" fillId="0" borderId="4" xfId="0" applyFont="1" applyBorder="1" applyAlignment="1">
      <alignment vertical="center"/>
    </xf>
    <xf numFmtId="0" fontId="46" fillId="0" borderId="4" xfId="0" applyFont="1" applyBorder="1" applyAlignment="1">
      <alignment horizontal="center" vertical="center" wrapText="1"/>
    </xf>
    <xf numFmtId="0" fontId="46" fillId="4" borderId="4" xfId="0" applyFont="1" applyFill="1" applyBorder="1" applyAlignment="1">
      <alignment horizontal="center" vertical="center" wrapText="1"/>
    </xf>
    <xf numFmtId="0" fontId="46" fillId="0" borderId="4" xfId="0" applyFont="1" applyBorder="1" applyAlignment="1">
      <alignment vertical="center" wrapText="1"/>
    </xf>
    <xf numFmtId="0" fontId="47" fillId="0" borderId="4" xfId="0" applyFont="1" applyBorder="1" applyAlignment="1">
      <alignment vertical="center" wrapText="1"/>
    </xf>
    <xf numFmtId="0" fontId="48" fillId="0" borderId="0" xfId="0" applyFont="1" applyBorder="1" applyAlignment="1">
      <alignment wrapText="1"/>
    </xf>
    <xf numFmtId="0" fontId="50" fillId="0" borderId="0" xfId="0" applyFont="1"/>
  </cellXfs>
  <cellStyles count="5">
    <cellStyle name="Обычный" xfId="0" builtinId="0"/>
    <cellStyle name="Обычный 4" xfId="1"/>
    <cellStyle name="Обычный 5" xfId="2"/>
    <cellStyle name="Процентный 2" xfId="4"/>
    <cellStyle name="Процентный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zoomScale="148" zoomScaleNormal="148" workbookViewId="0">
      <selection activeCell="J6" sqref="J6"/>
    </sheetView>
  </sheetViews>
  <sheetFormatPr defaultRowHeight="15" x14ac:dyDescent="0.25"/>
  <cols>
    <col min="1" max="1" width="4" customWidth="1"/>
    <col min="2" max="2" width="13.85546875" customWidth="1"/>
    <col min="3" max="3" width="7.42578125" style="72" customWidth="1"/>
    <col min="4" max="4" width="6.7109375" customWidth="1"/>
    <col min="5" max="5" width="7" customWidth="1"/>
    <col min="6" max="6" width="6.28515625" customWidth="1"/>
    <col min="7" max="7" width="6.42578125" style="72" customWidth="1"/>
    <col min="8" max="9" width="5.5703125" customWidth="1"/>
    <col min="10" max="10" width="6.5703125" customWidth="1"/>
    <col min="11" max="11" width="5.5703125" customWidth="1"/>
    <col min="12" max="12" width="6.85546875" customWidth="1"/>
    <col min="13" max="13" width="6" style="72" customWidth="1"/>
    <col min="14" max="15" width="6" customWidth="1"/>
    <col min="16" max="16" width="6" style="72" customWidth="1"/>
    <col min="17" max="18" width="6" customWidth="1"/>
    <col min="19" max="19" width="6" style="72" customWidth="1"/>
    <col min="20" max="21" width="6" customWidth="1"/>
    <col min="22" max="22" width="6" style="72" customWidth="1"/>
    <col min="23" max="24" width="6" customWidth="1"/>
  </cols>
  <sheetData>
    <row r="1" spans="1:24" ht="30" customHeight="1" x14ac:dyDescent="0.2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88"/>
      <c r="W1" s="1"/>
      <c r="X1" s="1"/>
    </row>
    <row r="2" spans="1:24" s="91" customFormat="1" ht="22.5" customHeight="1" x14ac:dyDescent="0.25">
      <c r="A2" s="147" t="s">
        <v>54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16.5" thickBot="1" x14ac:dyDescent="0.3">
      <c r="A3" s="2"/>
      <c r="B3" s="2"/>
      <c r="C3" s="60"/>
      <c r="D3" s="2"/>
      <c r="E3" s="2"/>
      <c r="F3" s="2"/>
      <c r="G3" s="60"/>
      <c r="H3" s="2"/>
      <c r="I3" s="2"/>
      <c r="J3" s="2"/>
      <c r="K3" s="2"/>
      <c r="L3" s="2"/>
      <c r="M3" s="60"/>
      <c r="N3" s="2"/>
      <c r="O3" s="2"/>
      <c r="P3" s="60"/>
      <c r="Q3" s="2"/>
      <c r="R3" s="2"/>
      <c r="S3" s="60"/>
      <c r="T3" s="2"/>
      <c r="U3" s="2"/>
      <c r="V3" s="88"/>
      <c r="W3" s="1"/>
      <c r="X3" s="1"/>
    </row>
    <row r="4" spans="1:24" ht="43.5" customHeight="1" thickBot="1" x14ac:dyDescent="0.3">
      <c r="A4" s="141" t="s">
        <v>1</v>
      </c>
      <c r="B4" s="142" t="s">
        <v>2</v>
      </c>
      <c r="C4" s="143" t="s">
        <v>3</v>
      </c>
      <c r="D4" s="144" t="s">
        <v>4</v>
      </c>
      <c r="E4" s="145" t="s">
        <v>5</v>
      </c>
      <c r="F4" s="145"/>
      <c r="G4" s="146" t="s">
        <v>6</v>
      </c>
      <c r="H4" s="146"/>
      <c r="I4" s="146"/>
      <c r="J4" s="139" t="s">
        <v>7</v>
      </c>
      <c r="K4" s="139"/>
      <c r="L4" s="139"/>
      <c r="M4" s="138" t="s">
        <v>8</v>
      </c>
      <c r="N4" s="139"/>
      <c r="O4" s="139"/>
      <c r="P4" s="138" t="s">
        <v>9</v>
      </c>
      <c r="Q4" s="139"/>
      <c r="R4" s="139"/>
      <c r="S4" s="138" t="s">
        <v>10</v>
      </c>
      <c r="T4" s="139"/>
      <c r="U4" s="139"/>
      <c r="V4" s="138" t="s">
        <v>11</v>
      </c>
      <c r="W4" s="139"/>
      <c r="X4" s="139"/>
    </row>
    <row r="5" spans="1:24" ht="74.25" thickBot="1" x14ac:dyDescent="0.3">
      <c r="A5" s="141"/>
      <c r="B5" s="142"/>
      <c r="C5" s="143"/>
      <c r="D5" s="144"/>
      <c r="E5" s="4" t="s">
        <v>12</v>
      </c>
      <c r="F5" s="5" t="s">
        <v>13</v>
      </c>
      <c r="G5" s="74" t="s">
        <v>12</v>
      </c>
      <c r="H5" s="6" t="s">
        <v>4</v>
      </c>
      <c r="I5" s="6" t="s">
        <v>5</v>
      </c>
      <c r="J5" s="6" t="s">
        <v>12</v>
      </c>
      <c r="K5" s="6" t="s">
        <v>14</v>
      </c>
      <c r="L5" s="6" t="s">
        <v>15</v>
      </c>
      <c r="M5" s="74" t="s">
        <v>12</v>
      </c>
      <c r="N5" s="6" t="s">
        <v>16</v>
      </c>
      <c r="O5" s="6" t="s">
        <v>17</v>
      </c>
      <c r="P5" s="74" t="s">
        <v>12</v>
      </c>
      <c r="Q5" s="6" t="s">
        <v>18</v>
      </c>
      <c r="R5" s="6" t="s">
        <v>15</v>
      </c>
      <c r="S5" s="74" t="s">
        <v>12</v>
      </c>
      <c r="T5" s="6" t="s">
        <v>4</v>
      </c>
      <c r="U5" s="6" t="s">
        <v>5</v>
      </c>
      <c r="V5" s="74" t="s">
        <v>12</v>
      </c>
      <c r="W5" s="6" t="s">
        <v>4</v>
      </c>
      <c r="X5" s="6" t="s">
        <v>5</v>
      </c>
    </row>
    <row r="6" spans="1:24" ht="17.25" customHeight="1" x14ac:dyDescent="0.25">
      <c r="A6" s="7">
        <v>1</v>
      </c>
      <c r="B6" s="8" t="s">
        <v>19</v>
      </c>
      <c r="C6" s="61">
        <f>D6+E6</f>
        <v>34582</v>
      </c>
      <c r="D6" s="9">
        <v>17275</v>
      </c>
      <c r="E6" s="9">
        <v>17307</v>
      </c>
      <c r="F6" s="9">
        <v>7487</v>
      </c>
      <c r="G6" s="73">
        <f>H6+I6</f>
        <v>19121</v>
      </c>
      <c r="H6" s="9">
        <v>10774</v>
      </c>
      <c r="I6" s="9">
        <v>8347</v>
      </c>
      <c r="J6" s="10">
        <f>K6+L6</f>
        <v>7398</v>
      </c>
      <c r="K6" s="9">
        <v>3755</v>
      </c>
      <c r="L6" s="9">
        <v>3643</v>
      </c>
      <c r="M6" s="79">
        <f>N6+O6</f>
        <v>1316</v>
      </c>
      <c r="N6" s="11">
        <f>Q6-K6</f>
        <v>669</v>
      </c>
      <c r="O6" s="11">
        <f>R6-L6</f>
        <v>647</v>
      </c>
      <c r="P6" s="84">
        <f t="shared" ref="P6:P17" si="0">Q6+R6</f>
        <v>8714</v>
      </c>
      <c r="Q6" s="11">
        <v>4424</v>
      </c>
      <c r="R6" s="11">
        <v>4290</v>
      </c>
      <c r="S6" s="84">
        <f t="shared" ref="S6:S15" si="1">T6+U6</f>
        <v>25868</v>
      </c>
      <c r="T6" s="11">
        <f>D6-Q6</f>
        <v>12851</v>
      </c>
      <c r="U6" s="11">
        <f>E6-R6</f>
        <v>13017</v>
      </c>
      <c r="V6" s="84">
        <f t="shared" ref="V6:V15" si="2">W6+X6</f>
        <v>7625</v>
      </c>
      <c r="W6" s="11">
        <v>2531</v>
      </c>
      <c r="X6" s="11">
        <v>5094</v>
      </c>
    </row>
    <row r="7" spans="1:24" ht="17.25" customHeight="1" x14ac:dyDescent="0.25">
      <c r="A7" s="12">
        <v>2</v>
      </c>
      <c r="B7" s="13" t="s">
        <v>20</v>
      </c>
      <c r="C7" s="61">
        <f t="shared" ref="C7:C15" si="3">D7+E7</f>
        <v>7996</v>
      </c>
      <c r="D7" s="9">
        <v>3990</v>
      </c>
      <c r="E7" s="9">
        <v>4006</v>
      </c>
      <c r="F7" s="9">
        <v>1668</v>
      </c>
      <c r="G7" s="73">
        <f t="shared" ref="G7:G15" si="4">H7+I7</f>
        <v>4204</v>
      </c>
      <c r="H7" s="9">
        <v>2297</v>
      </c>
      <c r="I7" s="9">
        <v>1907</v>
      </c>
      <c r="J7" s="10">
        <f t="shared" ref="J7:J15" si="5">K7+L7</f>
        <v>1916</v>
      </c>
      <c r="K7" s="9">
        <v>1001</v>
      </c>
      <c r="L7" s="9">
        <v>915</v>
      </c>
      <c r="M7" s="79">
        <f t="shared" ref="M7:M15" si="6">N7+O7</f>
        <v>349</v>
      </c>
      <c r="N7" s="11">
        <f t="shared" ref="N7:N15" si="7">Q7-K7</f>
        <v>176</v>
      </c>
      <c r="O7" s="11">
        <f t="shared" ref="O7:O15" si="8">R7-L7</f>
        <v>173</v>
      </c>
      <c r="P7" s="84">
        <f t="shared" si="0"/>
        <v>2265</v>
      </c>
      <c r="Q7" s="11">
        <v>1177</v>
      </c>
      <c r="R7" s="11">
        <v>1088</v>
      </c>
      <c r="S7" s="84">
        <f t="shared" si="1"/>
        <v>5731</v>
      </c>
      <c r="T7" s="11">
        <f t="shared" ref="T7:U15" si="9">D7-Q7</f>
        <v>2813</v>
      </c>
      <c r="U7" s="11">
        <f t="shared" si="9"/>
        <v>2918</v>
      </c>
      <c r="V7" s="84">
        <f t="shared" si="2"/>
        <v>1754</v>
      </c>
      <c r="W7" s="11">
        <v>637</v>
      </c>
      <c r="X7" s="11">
        <v>1117</v>
      </c>
    </row>
    <row r="8" spans="1:24" ht="17.25" customHeight="1" x14ac:dyDescent="0.25">
      <c r="A8" s="12">
        <v>3</v>
      </c>
      <c r="B8" s="13" t="s">
        <v>21</v>
      </c>
      <c r="C8" s="61">
        <f t="shared" si="3"/>
        <v>12416</v>
      </c>
      <c r="D8" s="9">
        <v>5998</v>
      </c>
      <c r="E8" s="9">
        <v>6418</v>
      </c>
      <c r="F8" s="9">
        <v>2605</v>
      </c>
      <c r="G8" s="73">
        <f t="shared" si="4"/>
        <v>6347</v>
      </c>
      <c r="H8" s="9">
        <v>3384</v>
      </c>
      <c r="I8" s="9">
        <v>2963</v>
      </c>
      <c r="J8" s="10">
        <f t="shared" si="5"/>
        <v>3141</v>
      </c>
      <c r="K8" s="9">
        <v>1580</v>
      </c>
      <c r="L8" s="9">
        <v>1561</v>
      </c>
      <c r="M8" s="79">
        <f t="shared" si="6"/>
        <v>614</v>
      </c>
      <c r="N8" s="11">
        <f t="shared" si="7"/>
        <v>303</v>
      </c>
      <c r="O8" s="11">
        <f t="shared" si="8"/>
        <v>311</v>
      </c>
      <c r="P8" s="84">
        <f t="shared" si="0"/>
        <v>3755</v>
      </c>
      <c r="Q8" s="11">
        <v>1883</v>
      </c>
      <c r="R8" s="11">
        <v>1872</v>
      </c>
      <c r="S8" s="84">
        <f t="shared" si="1"/>
        <v>8661</v>
      </c>
      <c r="T8" s="11">
        <f t="shared" si="9"/>
        <v>4115</v>
      </c>
      <c r="U8" s="11">
        <f t="shared" si="9"/>
        <v>4546</v>
      </c>
      <c r="V8" s="84">
        <f t="shared" si="2"/>
        <v>2718</v>
      </c>
      <c r="W8" s="11">
        <v>932</v>
      </c>
      <c r="X8" s="11">
        <v>1786</v>
      </c>
    </row>
    <row r="9" spans="1:24" ht="17.25" customHeight="1" x14ac:dyDescent="0.25">
      <c r="A9" s="12">
        <v>4</v>
      </c>
      <c r="B9" s="13" t="s">
        <v>22</v>
      </c>
      <c r="C9" s="61">
        <f t="shared" si="3"/>
        <v>13714</v>
      </c>
      <c r="D9" s="9">
        <v>6664</v>
      </c>
      <c r="E9" s="9">
        <v>7050</v>
      </c>
      <c r="F9" s="9">
        <v>2915</v>
      </c>
      <c r="G9" s="73">
        <f t="shared" si="4"/>
        <v>6973</v>
      </c>
      <c r="H9" s="9">
        <v>3681</v>
      </c>
      <c r="I9" s="9">
        <v>3292</v>
      </c>
      <c r="J9" s="10">
        <f t="shared" si="5"/>
        <v>3615</v>
      </c>
      <c r="K9" s="9">
        <v>1921</v>
      </c>
      <c r="L9" s="9">
        <v>1694</v>
      </c>
      <c r="M9" s="79">
        <f t="shared" si="6"/>
        <v>658</v>
      </c>
      <c r="N9" s="11">
        <f t="shared" si="7"/>
        <v>308</v>
      </c>
      <c r="O9" s="11">
        <f t="shared" si="8"/>
        <v>350</v>
      </c>
      <c r="P9" s="84">
        <f t="shared" si="0"/>
        <v>4273</v>
      </c>
      <c r="Q9" s="11">
        <v>2229</v>
      </c>
      <c r="R9" s="11">
        <v>2044</v>
      </c>
      <c r="S9" s="84">
        <f t="shared" si="1"/>
        <v>9441</v>
      </c>
      <c r="T9" s="11">
        <f t="shared" si="9"/>
        <v>4435</v>
      </c>
      <c r="U9" s="11">
        <f t="shared" si="9"/>
        <v>5006</v>
      </c>
      <c r="V9" s="84">
        <f t="shared" si="2"/>
        <v>2896</v>
      </c>
      <c r="W9" s="11">
        <v>956</v>
      </c>
      <c r="X9" s="11">
        <v>1940</v>
      </c>
    </row>
    <row r="10" spans="1:24" ht="17.25" customHeight="1" x14ac:dyDescent="0.25">
      <c r="A10" s="12">
        <v>5</v>
      </c>
      <c r="B10" s="13" t="s">
        <v>23</v>
      </c>
      <c r="C10" s="62">
        <f t="shared" si="3"/>
        <v>14131</v>
      </c>
      <c r="D10" s="9">
        <v>6764</v>
      </c>
      <c r="E10" s="9">
        <v>7367</v>
      </c>
      <c r="F10" s="9">
        <v>2993</v>
      </c>
      <c r="G10" s="75">
        <f t="shared" si="4"/>
        <v>7188</v>
      </c>
      <c r="H10" s="9">
        <v>3755</v>
      </c>
      <c r="I10" s="9">
        <v>3433</v>
      </c>
      <c r="J10" s="14">
        <f t="shared" si="5"/>
        <v>3735</v>
      </c>
      <c r="K10" s="9">
        <v>1932</v>
      </c>
      <c r="L10" s="9">
        <v>1803</v>
      </c>
      <c r="M10" s="80">
        <f t="shared" si="6"/>
        <v>633</v>
      </c>
      <c r="N10" s="11">
        <f t="shared" si="7"/>
        <v>312</v>
      </c>
      <c r="O10" s="11">
        <f t="shared" si="8"/>
        <v>321</v>
      </c>
      <c r="P10" s="85">
        <f t="shared" si="0"/>
        <v>4368</v>
      </c>
      <c r="Q10" s="11">
        <v>2244</v>
      </c>
      <c r="R10" s="11">
        <v>2124</v>
      </c>
      <c r="S10" s="85">
        <f t="shared" si="1"/>
        <v>9763</v>
      </c>
      <c r="T10" s="11">
        <f t="shared" si="9"/>
        <v>4520</v>
      </c>
      <c r="U10" s="11">
        <f t="shared" si="9"/>
        <v>5243</v>
      </c>
      <c r="V10" s="85">
        <f t="shared" si="2"/>
        <v>2981</v>
      </c>
      <c r="W10" s="11">
        <v>956</v>
      </c>
      <c r="X10" s="11">
        <v>2025</v>
      </c>
    </row>
    <row r="11" spans="1:24" ht="17.25" customHeight="1" x14ac:dyDescent="0.25">
      <c r="A11" s="15">
        <v>6</v>
      </c>
      <c r="B11" s="16" t="s">
        <v>24</v>
      </c>
      <c r="C11" s="63">
        <f t="shared" si="3"/>
        <v>11981</v>
      </c>
      <c r="D11" s="17">
        <v>5664</v>
      </c>
      <c r="E11" s="17">
        <v>6317</v>
      </c>
      <c r="F11" s="17">
        <v>2693</v>
      </c>
      <c r="G11" s="75">
        <f t="shared" si="4"/>
        <v>6127</v>
      </c>
      <c r="H11" s="17">
        <v>3108</v>
      </c>
      <c r="I11" s="17">
        <v>3019</v>
      </c>
      <c r="J11" s="14">
        <f t="shared" si="5"/>
        <v>3969</v>
      </c>
      <c r="K11" s="17">
        <v>2003</v>
      </c>
      <c r="L11" s="17">
        <v>1966</v>
      </c>
      <c r="M11" s="80">
        <f t="shared" si="6"/>
        <v>580</v>
      </c>
      <c r="N11" s="11">
        <f t="shared" si="7"/>
        <v>275</v>
      </c>
      <c r="O11" s="11">
        <f t="shared" si="8"/>
        <v>305</v>
      </c>
      <c r="P11" s="85">
        <f t="shared" si="0"/>
        <v>4549</v>
      </c>
      <c r="Q11" s="18">
        <v>2278</v>
      </c>
      <c r="R11" s="18">
        <v>2271</v>
      </c>
      <c r="S11" s="85">
        <f t="shared" si="1"/>
        <v>7432</v>
      </c>
      <c r="T11" s="18">
        <f t="shared" si="9"/>
        <v>3386</v>
      </c>
      <c r="U11" s="18">
        <f t="shared" si="9"/>
        <v>4046</v>
      </c>
      <c r="V11" s="85">
        <f t="shared" si="2"/>
        <v>1679</v>
      </c>
      <c r="W11" s="18">
        <v>460</v>
      </c>
      <c r="X11" s="18">
        <v>1219</v>
      </c>
    </row>
    <row r="12" spans="1:24" ht="17.25" customHeight="1" x14ac:dyDescent="0.25">
      <c r="A12" s="15">
        <v>7</v>
      </c>
      <c r="B12" s="16" t="s">
        <v>25</v>
      </c>
      <c r="C12" s="63">
        <f t="shared" si="3"/>
        <v>19906</v>
      </c>
      <c r="D12" s="17">
        <v>9823</v>
      </c>
      <c r="E12" s="17">
        <v>10083</v>
      </c>
      <c r="F12" s="17">
        <v>4250</v>
      </c>
      <c r="G12" s="75">
        <f t="shared" si="4"/>
        <v>10249</v>
      </c>
      <c r="H12" s="17">
        <v>5408</v>
      </c>
      <c r="I12" s="17">
        <v>4841</v>
      </c>
      <c r="J12" s="14">
        <f t="shared" si="5"/>
        <v>7038</v>
      </c>
      <c r="K12" s="17">
        <v>3613</v>
      </c>
      <c r="L12" s="17">
        <v>3425</v>
      </c>
      <c r="M12" s="80">
        <f t="shared" si="6"/>
        <v>964</v>
      </c>
      <c r="N12" s="11">
        <f t="shared" si="7"/>
        <v>498</v>
      </c>
      <c r="O12" s="11">
        <f t="shared" si="8"/>
        <v>466</v>
      </c>
      <c r="P12" s="85">
        <f t="shared" si="0"/>
        <v>8002</v>
      </c>
      <c r="Q12" s="18">
        <v>4111</v>
      </c>
      <c r="R12" s="18">
        <v>3891</v>
      </c>
      <c r="S12" s="85">
        <f t="shared" si="1"/>
        <v>11904</v>
      </c>
      <c r="T12" s="18">
        <f t="shared" si="9"/>
        <v>5712</v>
      </c>
      <c r="U12" s="18">
        <f t="shared" si="9"/>
        <v>6192</v>
      </c>
      <c r="V12" s="85">
        <f t="shared" si="2"/>
        <v>2277</v>
      </c>
      <c r="W12" s="18">
        <v>632</v>
      </c>
      <c r="X12" s="18">
        <v>1645</v>
      </c>
    </row>
    <row r="13" spans="1:24" ht="17.25" customHeight="1" x14ac:dyDescent="0.25">
      <c r="A13" s="12">
        <v>8</v>
      </c>
      <c r="B13" s="13" t="s">
        <v>26</v>
      </c>
      <c r="C13" s="64">
        <f t="shared" si="3"/>
        <v>14758</v>
      </c>
      <c r="D13" s="19">
        <v>7291</v>
      </c>
      <c r="E13" s="19">
        <v>7467</v>
      </c>
      <c r="F13" s="20">
        <v>3021</v>
      </c>
      <c r="G13" s="76">
        <f t="shared" si="4"/>
        <v>7422</v>
      </c>
      <c r="H13" s="19">
        <v>4011</v>
      </c>
      <c r="I13" s="19">
        <v>3411</v>
      </c>
      <c r="J13" s="21">
        <f t="shared" si="5"/>
        <v>4424</v>
      </c>
      <c r="K13" s="19">
        <v>2313</v>
      </c>
      <c r="L13" s="19">
        <v>2111</v>
      </c>
      <c r="M13" s="81">
        <f t="shared" si="6"/>
        <v>768</v>
      </c>
      <c r="N13" s="11">
        <f t="shared" si="7"/>
        <v>391</v>
      </c>
      <c r="O13" s="11">
        <f t="shared" si="8"/>
        <v>377</v>
      </c>
      <c r="P13" s="86">
        <f t="shared" si="0"/>
        <v>5192</v>
      </c>
      <c r="Q13" s="22">
        <v>2704</v>
      </c>
      <c r="R13" s="22">
        <v>2488</v>
      </c>
      <c r="S13" s="86">
        <f t="shared" si="1"/>
        <v>9566</v>
      </c>
      <c r="T13" s="22">
        <f t="shared" si="9"/>
        <v>4587</v>
      </c>
      <c r="U13" s="22">
        <f t="shared" si="9"/>
        <v>4979</v>
      </c>
      <c r="V13" s="86">
        <f t="shared" si="2"/>
        <v>2632</v>
      </c>
      <c r="W13" s="22">
        <v>830</v>
      </c>
      <c r="X13" s="22">
        <v>1802</v>
      </c>
    </row>
    <row r="14" spans="1:24" ht="17.25" customHeight="1" x14ac:dyDescent="0.25">
      <c r="A14" s="12">
        <v>9</v>
      </c>
      <c r="B14" s="23" t="s">
        <v>27</v>
      </c>
      <c r="C14" s="64">
        <f t="shared" si="3"/>
        <v>15981</v>
      </c>
      <c r="D14" s="19">
        <v>8018</v>
      </c>
      <c r="E14" s="19">
        <v>7963</v>
      </c>
      <c r="F14" s="20">
        <v>3410</v>
      </c>
      <c r="G14" s="77">
        <f t="shared" si="4"/>
        <v>8523</v>
      </c>
      <c r="H14" s="19">
        <v>4624</v>
      </c>
      <c r="I14" s="19">
        <v>3899</v>
      </c>
      <c r="J14" s="24">
        <f t="shared" si="5"/>
        <v>4203</v>
      </c>
      <c r="K14" s="25">
        <v>2283</v>
      </c>
      <c r="L14" s="25">
        <v>1920</v>
      </c>
      <c r="M14" s="81">
        <f t="shared" si="6"/>
        <v>801</v>
      </c>
      <c r="N14" s="11">
        <f t="shared" si="7"/>
        <v>434</v>
      </c>
      <c r="O14" s="11">
        <f t="shared" si="8"/>
        <v>367</v>
      </c>
      <c r="P14" s="86">
        <f t="shared" si="0"/>
        <v>5004</v>
      </c>
      <c r="Q14" s="22">
        <v>2717</v>
      </c>
      <c r="R14" s="22">
        <v>2287</v>
      </c>
      <c r="S14" s="86">
        <f t="shared" si="1"/>
        <v>10977</v>
      </c>
      <c r="T14" s="22">
        <f t="shared" si="9"/>
        <v>5301</v>
      </c>
      <c r="U14" s="22">
        <f t="shared" si="9"/>
        <v>5676</v>
      </c>
      <c r="V14" s="86">
        <f t="shared" si="2"/>
        <v>2985</v>
      </c>
      <c r="W14" s="26">
        <v>967</v>
      </c>
      <c r="X14" s="26">
        <v>2018</v>
      </c>
    </row>
    <row r="15" spans="1:24" ht="17.25" customHeight="1" x14ac:dyDescent="0.25">
      <c r="A15" s="12">
        <v>10</v>
      </c>
      <c r="B15" s="13" t="s">
        <v>28</v>
      </c>
      <c r="C15" s="65">
        <f t="shared" si="3"/>
        <v>10985</v>
      </c>
      <c r="D15" s="19">
        <v>5307</v>
      </c>
      <c r="E15" s="19">
        <v>5678</v>
      </c>
      <c r="F15" s="20">
        <v>2295</v>
      </c>
      <c r="G15" s="77">
        <f t="shared" si="4"/>
        <v>5567</v>
      </c>
      <c r="H15" s="19">
        <v>2963</v>
      </c>
      <c r="I15" s="19">
        <v>2604</v>
      </c>
      <c r="J15" s="24">
        <f t="shared" si="5"/>
        <v>2738</v>
      </c>
      <c r="K15" s="25">
        <v>1369</v>
      </c>
      <c r="L15" s="25">
        <v>1369</v>
      </c>
      <c r="M15" s="81">
        <f t="shared" si="6"/>
        <v>474</v>
      </c>
      <c r="N15" s="11">
        <f t="shared" si="7"/>
        <v>230</v>
      </c>
      <c r="O15" s="11">
        <f t="shared" si="8"/>
        <v>244</v>
      </c>
      <c r="P15" s="86">
        <f t="shared" si="0"/>
        <v>3212</v>
      </c>
      <c r="Q15" s="22">
        <v>1599</v>
      </c>
      <c r="R15" s="22">
        <v>1613</v>
      </c>
      <c r="S15" s="86">
        <f t="shared" si="1"/>
        <v>7773</v>
      </c>
      <c r="T15" s="22">
        <f t="shared" si="9"/>
        <v>3708</v>
      </c>
      <c r="U15" s="22">
        <f t="shared" si="9"/>
        <v>4065</v>
      </c>
      <c r="V15" s="86">
        <f t="shared" si="2"/>
        <v>2506</v>
      </c>
      <c r="W15" s="26">
        <v>880</v>
      </c>
      <c r="X15" s="26">
        <v>1626</v>
      </c>
    </row>
    <row r="16" spans="1:24" ht="18.75" customHeight="1" x14ac:dyDescent="0.25">
      <c r="A16" s="28" t="s">
        <v>29</v>
      </c>
      <c r="B16" s="29" t="s">
        <v>30</v>
      </c>
      <c r="C16" s="66">
        <f>D16+E16</f>
        <v>156450</v>
      </c>
      <c r="D16" s="30">
        <f>SUM(D6:D15)</f>
        <v>76794</v>
      </c>
      <c r="E16" s="30">
        <f t="shared" ref="E16:X16" si="10">SUM(E6:E15)</f>
        <v>79656</v>
      </c>
      <c r="F16" s="30">
        <f t="shared" si="10"/>
        <v>33337</v>
      </c>
      <c r="G16" s="78">
        <f t="shared" si="10"/>
        <v>81721</v>
      </c>
      <c r="H16" s="30">
        <f t="shared" si="10"/>
        <v>44005</v>
      </c>
      <c r="I16" s="30">
        <f t="shared" si="10"/>
        <v>37716</v>
      </c>
      <c r="J16" s="30">
        <f t="shared" si="10"/>
        <v>42177</v>
      </c>
      <c r="K16" s="30">
        <f t="shared" si="10"/>
        <v>21770</v>
      </c>
      <c r="L16" s="30">
        <f t="shared" si="10"/>
        <v>20407</v>
      </c>
      <c r="M16" s="78">
        <f t="shared" si="10"/>
        <v>7157</v>
      </c>
      <c r="N16" s="30">
        <f t="shared" si="10"/>
        <v>3596</v>
      </c>
      <c r="O16" s="30">
        <f t="shared" si="10"/>
        <v>3561</v>
      </c>
      <c r="P16" s="78">
        <f t="shared" si="10"/>
        <v>49334</v>
      </c>
      <c r="Q16" s="30">
        <f t="shared" si="10"/>
        <v>25366</v>
      </c>
      <c r="R16" s="30">
        <f t="shared" si="10"/>
        <v>23968</v>
      </c>
      <c r="S16" s="78">
        <f t="shared" si="10"/>
        <v>107116</v>
      </c>
      <c r="T16" s="30">
        <f t="shared" si="10"/>
        <v>51428</v>
      </c>
      <c r="U16" s="30">
        <f t="shared" si="10"/>
        <v>55688</v>
      </c>
      <c r="V16" s="78">
        <f t="shared" si="10"/>
        <v>30053</v>
      </c>
      <c r="W16" s="30">
        <f t="shared" si="10"/>
        <v>9781</v>
      </c>
      <c r="X16" s="30">
        <f t="shared" si="10"/>
        <v>20272</v>
      </c>
    </row>
    <row r="17" spans="1:24" ht="25.5" x14ac:dyDescent="0.25">
      <c r="A17" s="31">
        <v>11</v>
      </c>
      <c r="B17" s="32" t="s">
        <v>31</v>
      </c>
      <c r="C17" s="67">
        <f>D17+E17</f>
        <v>64504</v>
      </c>
      <c r="D17" s="19">
        <v>28213</v>
      </c>
      <c r="E17" s="19">
        <v>36291</v>
      </c>
      <c r="F17" s="33">
        <v>19055</v>
      </c>
      <c r="G17" s="77">
        <f>H17+I17</f>
        <v>37494</v>
      </c>
      <c r="H17" s="19">
        <v>16992</v>
      </c>
      <c r="I17" s="19">
        <v>20502</v>
      </c>
      <c r="J17" s="24">
        <f>K17+L17</f>
        <v>15334</v>
      </c>
      <c r="K17" s="34">
        <v>7839</v>
      </c>
      <c r="L17" s="34">
        <v>7495</v>
      </c>
      <c r="M17" s="81">
        <f>N17+O17</f>
        <v>2608</v>
      </c>
      <c r="N17" s="11">
        <f t="shared" ref="N17" si="11">Q17-K17</f>
        <v>1323</v>
      </c>
      <c r="O17" s="11">
        <f t="shared" ref="O17" si="12">R17-L17</f>
        <v>1285</v>
      </c>
      <c r="P17" s="86">
        <f t="shared" si="0"/>
        <v>17942</v>
      </c>
      <c r="Q17" s="22">
        <v>9162</v>
      </c>
      <c r="R17" s="22">
        <v>8780</v>
      </c>
      <c r="S17" s="81">
        <f>T17+U17</f>
        <v>46562</v>
      </c>
      <c r="T17" s="22">
        <f t="shared" ref="T17:U17" si="13">D17-Q17</f>
        <v>19051</v>
      </c>
      <c r="U17" s="22">
        <f t="shared" si="13"/>
        <v>27511</v>
      </c>
      <c r="V17" s="86">
        <f>W17+X17</f>
        <v>10813</v>
      </c>
      <c r="W17" s="26">
        <v>2908</v>
      </c>
      <c r="X17" s="26">
        <v>7905</v>
      </c>
    </row>
    <row r="18" spans="1:24" ht="28.5" customHeight="1" thickBot="1" x14ac:dyDescent="0.3">
      <c r="A18" s="35" t="s">
        <v>29</v>
      </c>
      <c r="B18" s="36" t="s">
        <v>32</v>
      </c>
      <c r="C18" s="105">
        <f t="shared" ref="C18:P18" si="14">SUM(C16:C17)</f>
        <v>220954</v>
      </c>
      <c r="D18" s="38">
        <f t="shared" si="14"/>
        <v>105007</v>
      </c>
      <c r="E18" s="38">
        <f t="shared" si="14"/>
        <v>115947</v>
      </c>
      <c r="F18" s="37">
        <f t="shared" si="14"/>
        <v>52392</v>
      </c>
      <c r="G18" s="68">
        <f t="shared" si="14"/>
        <v>119215</v>
      </c>
      <c r="H18" s="38">
        <f t="shared" si="14"/>
        <v>60997</v>
      </c>
      <c r="I18" s="38">
        <f t="shared" si="14"/>
        <v>58218</v>
      </c>
      <c r="J18" s="37">
        <f t="shared" si="14"/>
        <v>57511</v>
      </c>
      <c r="K18" s="38">
        <f t="shared" si="14"/>
        <v>29609</v>
      </c>
      <c r="L18" s="38">
        <f t="shared" si="14"/>
        <v>27902</v>
      </c>
      <c r="M18" s="82">
        <f t="shared" si="14"/>
        <v>9765</v>
      </c>
      <c r="N18" s="40">
        <f t="shared" si="14"/>
        <v>4919</v>
      </c>
      <c r="O18" s="40">
        <f t="shared" si="14"/>
        <v>4846</v>
      </c>
      <c r="P18" s="82">
        <f t="shared" si="14"/>
        <v>67276</v>
      </c>
      <c r="Q18" s="40">
        <f t="shared" ref="Q18:R18" si="15">K18+N18</f>
        <v>34528</v>
      </c>
      <c r="R18" s="39">
        <f t="shared" si="15"/>
        <v>32748</v>
      </c>
      <c r="S18" s="82">
        <f>SUM(S16:S17)</f>
        <v>153678</v>
      </c>
      <c r="T18" s="40">
        <f>SUM(T16:T17)</f>
        <v>70479</v>
      </c>
      <c r="U18" s="40">
        <f>SUM(U16:U17)</f>
        <v>83199</v>
      </c>
      <c r="V18" s="89">
        <f t="shared" ref="V18:X18" si="16">V16+V17</f>
        <v>40866</v>
      </c>
      <c r="W18" s="41">
        <f t="shared" si="16"/>
        <v>12689</v>
      </c>
      <c r="X18" s="41">
        <f t="shared" si="16"/>
        <v>28177</v>
      </c>
    </row>
    <row r="19" spans="1:24" ht="15.75" thickBot="1" x14ac:dyDescent="0.3">
      <c r="A19" s="42"/>
      <c r="B19" s="42"/>
      <c r="C19" s="69"/>
      <c r="D19" s="42"/>
      <c r="E19" s="42"/>
      <c r="F19" s="42"/>
      <c r="G19" s="69"/>
      <c r="H19" s="42"/>
      <c r="I19" s="42"/>
      <c r="J19" s="42"/>
      <c r="K19" s="42"/>
      <c r="L19" s="42"/>
      <c r="M19" s="69"/>
      <c r="N19" s="42"/>
      <c r="O19" s="42"/>
      <c r="P19" s="69"/>
      <c r="Q19" s="42"/>
      <c r="R19" s="42"/>
      <c r="S19" s="69"/>
      <c r="T19" s="42"/>
      <c r="U19" s="42"/>
      <c r="V19" s="69"/>
      <c r="W19" s="42"/>
      <c r="X19" s="42"/>
    </row>
    <row r="20" spans="1:24" ht="46.5" customHeight="1" thickBot="1" x14ac:dyDescent="0.3">
      <c r="A20" s="42"/>
      <c r="B20" s="148" t="s">
        <v>33</v>
      </c>
      <c r="C20" s="149"/>
      <c r="D20" s="150"/>
      <c r="E20" s="45"/>
      <c r="F20" s="46"/>
      <c r="G20" s="112" t="s">
        <v>34</v>
      </c>
      <c r="H20" s="113"/>
      <c r="I20" s="113"/>
      <c r="J20" s="113"/>
      <c r="K20" s="113"/>
      <c r="L20" s="113"/>
      <c r="M20" s="113"/>
      <c r="N20" s="113"/>
      <c r="O20" s="114"/>
      <c r="P20" s="71"/>
      <c r="Q20" s="42"/>
      <c r="R20" s="115" t="s">
        <v>56</v>
      </c>
      <c r="S20" s="116"/>
      <c r="T20" s="116"/>
      <c r="U20" s="116"/>
      <c r="V20" s="116"/>
      <c r="W20" s="116"/>
      <c r="X20" s="116"/>
    </row>
    <row r="21" spans="1:24" ht="19.5" thickBot="1" x14ac:dyDescent="0.35">
      <c r="A21" s="42"/>
      <c r="B21" s="47" t="s">
        <v>35</v>
      </c>
      <c r="C21" s="70"/>
      <c r="D21" s="49">
        <f>G18/C18</f>
        <v>0.53954669297681868</v>
      </c>
      <c r="E21" s="3"/>
      <c r="F21" s="46"/>
      <c r="G21" s="122" t="s">
        <v>36</v>
      </c>
      <c r="H21" s="123"/>
      <c r="I21" s="117" t="s">
        <v>37</v>
      </c>
      <c r="J21" s="118"/>
      <c r="K21" s="50">
        <f>$G17/$C17</f>
        <v>0.58126627806027531</v>
      </c>
      <c r="L21" s="56" t="s">
        <v>38</v>
      </c>
      <c r="M21" s="83">
        <f>$G16/$C16</f>
        <v>0.52234579737935438</v>
      </c>
      <c r="N21" s="51" t="s">
        <v>39</v>
      </c>
      <c r="O21" s="52">
        <f>$G18/$C18</f>
        <v>0.53954669297681868</v>
      </c>
      <c r="P21" s="71"/>
      <c r="Q21" s="42"/>
      <c r="R21" s="119" t="s">
        <v>40</v>
      </c>
      <c r="S21" s="120"/>
      <c r="T21" s="120"/>
      <c r="U21" s="120"/>
      <c r="V21" s="121"/>
      <c r="W21" s="53" t="s">
        <v>39</v>
      </c>
      <c r="X21" s="54">
        <f>V18/C18</f>
        <v>0.18495252405478063</v>
      </c>
    </row>
    <row r="22" spans="1:24" ht="27" customHeight="1" thickBot="1" x14ac:dyDescent="0.3">
      <c r="A22" s="42"/>
      <c r="B22" s="92" t="s">
        <v>41</v>
      </c>
      <c r="C22" s="93"/>
      <c r="D22" s="94">
        <f>V18/C18</f>
        <v>0.18495252405478063</v>
      </c>
      <c r="E22" s="3"/>
      <c r="F22" s="46"/>
      <c r="G22" s="136" t="s">
        <v>42</v>
      </c>
      <c r="H22" s="137"/>
      <c r="I22" s="129" t="s">
        <v>37</v>
      </c>
      <c r="J22" s="118"/>
      <c r="K22" s="50">
        <f>$H17/$D17</f>
        <v>0.60227554673377526</v>
      </c>
      <c r="L22" s="56" t="s">
        <v>38</v>
      </c>
      <c r="M22" s="83">
        <f>$H16/$D16</f>
        <v>0.57302653853165608</v>
      </c>
      <c r="N22" s="51" t="s">
        <v>39</v>
      </c>
      <c r="O22" s="52">
        <f>$H18/$D18</f>
        <v>0.5808850838515528</v>
      </c>
      <c r="P22" s="71"/>
      <c r="Q22" s="42"/>
      <c r="R22" s="47" t="s">
        <v>43</v>
      </c>
      <c r="S22" s="70"/>
      <c r="T22" s="48"/>
      <c r="U22" s="27"/>
      <c r="V22" s="90"/>
      <c r="W22" s="53" t="s">
        <v>39</v>
      </c>
      <c r="X22" s="54">
        <f>W18/D18</f>
        <v>0.12083956307674726</v>
      </c>
    </row>
    <row r="23" spans="1:24" ht="28.5" customHeight="1" x14ac:dyDescent="0.3">
      <c r="A23" s="42"/>
      <c r="B23" s="95" t="s">
        <v>44</v>
      </c>
      <c r="C23" s="96"/>
      <c r="D23" s="97">
        <f>P18/C18</f>
        <v>0.3044796654507273</v>
      </c>
      <c r="E23" s="3"/>
      <c r="F23" s="46"/>
      <c r="G23" s="127" t="s">
        <v>55</v>
      </c>
      <c r="H23" s="128"/>
      <c r="I23" s="129" t="s">
        <v>37</v>
      </c>
      <c r="J23" s="118"/>
      <c r="K23" s="50">
        <f>$I17/$E17</f>
        <v>0.56493345457551458</v>
      </c>
      <c r="L23" s="56" t="s">
        <v>38</v>
      </c>
      <c r="M23" s="83">
        <f>$I16/$E16</f>
        <v>0.47348598975595058</v>
      </c>
      <c r="N23" s="51" t="s">
        <v>39</v>
      </c>
      <c r="O23" s="52">
        <f>$I18/$E18</f>
        <v>0.5021087220885404</v>
      </c>
      <c r="P23" s="71"/>
      <c r="Q23" s="42"/>
      <c r="R23" s="47" t="s">
        <v>45</v>
      </c>
      <c r="S23" s="70"/>
      <c r="T23" s="48"/>
      <c r="U23" s="27"/>
      <c r="V23" s="90"/>
      <c r="W23" s="53" t="s">
        <v>39</v>
      </c>
      <c r="X23" s="54">
        <f>X18/E18</f>
        <v>0.24301620568018145</v>
      </c>
    </row>
    <row r="24" spans="1:24" ht="15.75" thickBot="1" x14ac:dyDescent="0.3">
      <c r="A24" s="42"/>
      <c r="B24" s="130" t="s">
        <v>46</v>
      </c>
      <c r="C24" s="131"/>
      <c r="D24" s="98">
        <f>J18/P18</f>
        <v>0.85485165586539036</v>
      </c>
      <c r="E24" s="3"/>
      <c r="F24" s="46"/>
      <c r="G24" s="71"/>
      <c r="H24" s="3"/>
      <c r="I24" s="3"/>
      <c r="J24" s="3"/>
      <c r="K24" s="3"/>
      <c r="L24" s="3"/>
      <c r="M24" s="71"/>
      <c r="N24" s="3"/>
      <c r="O24" s="3"/>
      <c r="P24" s="71"/>
      <c r="Q24" s="42"/>
      <c r="R24" s="3"/>
      <c r="S24" s="71"/>
      <c r="T24" s="3"/>
      <c r="U24" s="3"/>
      <c r="V24" s="71"/>
      <c r="W24" s="3"/>
      <c r="X24" s="3"/>
    </row>
    <row r="25" spans="1:24" ht="25.5" customHeight="1" thickBot="1" x14ac:dyDescent="0.3">
      <c r="A25" s="43"/>
      <c r="B25" s="132" t="s">
        <v>47</v>
      </c>
      <c r="C25" s="133"/>
      <c r="D25" s="99">
        <f>M18/P18</f>
        <v>0.14514834413460967</v>
      </c>
      <c r="E25" s="44"/>
      <c r="F25" s="55"/>
      <c r="G25" s="134" t="s">
        <v>48</v>
      </c>
      <c r="H25" s="135"/>
      <c r="I25" s="135"/>
      <c r="J25" s="100" t="s">
        <v>49</v>
      </c>
      <c r="K25" s="101" t="s">
        <v>50</v>
      </c>
      <c r="L25" s="102">
        <f>D18/C18</f>
        <v>0.47524371588656461</v>
      </c>
      <c r="M25" s="103" t="s">
        <v>51</v>
      </c>
      <c r="N25" s="104">
        <f>E18/C18</f>
        <v>0.52475628411343533</v>
      </c>
      <c r="O25" s="44"/>
      <c r="P25" s="87"/>
      <c r="Q25" s="43"/>
      <c r="R25" s="124" t="s">
        <v>52</v>
      </c>
      <c r="S25" s="124"/>
      <c r="T25" s="124"/>
      <c r="U25" s="125"/>
      <c r="V25" s="125"/>
      <c r="W25" s="57" t="s">
        <v>50</v>
      </c>
      <c r="X25" s="58">
        <f>W18/V18</f>
        <v>0.31050261831351245</v>
      </c>
    </row>
    <row r="26" spans="1:24" ht="15.75" thickBot="1" x14ac:dyDescent="0.3">
      <c r="A26" s="42"/>
      <c r="B26" s="59" t="s">
        <v>53</v>
      </c>
      <c r="C26" s="69"/>
      <c r="D26" s="42"/>
      <c r="E26" s="42"/>
      <c r="F26" s="42"/>
      <c r="G26" s="69"/>
      <c r="H26" s="42"/>
      <c r="I26" s="42"/>
      <c r="J26" s="42"/>
      <c r="K26" s="42"/>
      <c r="L26" s="42"/>
      <c r="M26" s="69"/>
      <c r="N26" s="42"/>
      <c r="O26" s="42"/>
      <c r="P26" s="69"/>
      <c r="Q26" s="42"/>
      <c r="R26" s="126"/>
      <c r="S26" s="126"/>
      <c r="T26" s="126"/>
      <c r="U26" s="126"/>
      <c r="V26" s="126"/>
      <c r="W26" s="103" t="s">
        <v>51</v>
      </c>
      <c r="X26" s="58">
        <f>X18/V18</f>
        <v>0.68949738168648755</v>
      </c>
    </row>
    <row r="27" spans="1:24" x14ac:dyDescent="0.25">
      <c r="A27" s="3"/>
      <c r="B27" s="3"/>
      <c r="C27" s="71"/>
      <c r="D27" s="3"/>
      <c r="E27" s="3"/>
      <c r="F27" s="3"/>
      <c r="G27" s="71"/>
      <c r="H27" s="3"/>
      <c r="I27" s="3"/>
      <c r="J27" s="3"/>
      <c r="K27" s="3"/>
      <c r="L27" s="3"/>
      <c r="M27" s="71"/>
      <c r="N27" s="3"/>
      <c r="O27" s="3"/>
      <c r="P27" s="71"/>
      <c r="Q27" s="3"/>
      <c r="R27" s="3"/>
      <c r="S27" s="71"/>
      <c r="T27" s="3"/>
      <c r="U27" s="3"/>
      <c r="V27" s="71"/>
      <c r="W27" s="3"/>
      <c r="X27" s="3"/>
    </row>
  </sheetData>
  <mergeCells count="27">
    <mergeCell ref="G22:H22"/>
    <mergeCell ref="I22:J22"/>
    <mergeCell ref="S4:U4"/>
    <mergeCell ref="V4:X4"/>
    <mergeCell ref="A1:U1"/>
    <mergeCell ref="A4:A5"/>
    <mergeCell ref="B4:B5"/>
    <mergeCell ref="C4:C5"/>
    <mergeCell ref="D4:D5"/>
    <mergeCell ref="E4:F4"/>
    <mergeCell ref="G4:I4"/>
    <mergeCell ref="J4:L4"/>
    <mergeCell ref="M4:O4"/>
    <mergeCell ref="A2:X2"/>
    <mergeCell ref="P4:R4"/>
    <mergeCell ref="B20:D20"/>
    <mergeCell ref="R25:V26"/>
    <mergeCell ref="G23:H23"/>
    <mergeCell ref="I23:J23"/>
    <mergeCell ref="B24:C24"/>
    <mergeCell ref="B25:C25"/>
    <mergeCell ref="G25:I25"/>
    <mergeCell ref="G20:O20"/>
    <mergeCell ref="R20:X20"/>
    <mergeCell ref="I21:J21"/>
    <mergeCell ref="R21:V21"/>
    <mergeCell ref="G21:H21"/>
  </mergeCells>
  <pageMargins left="0.31496062992125984" right="0" top="0" bottom="0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D24" sqref="D24"/>
    </sheetView>
  </sheetViews>
  <sheetFormatPr defaultRowHeight="15" x14ac:dyDescent="0.25"/>
  <cols>
    <col min="1" max="1" width="27.42578125" customWidth="1"/>
    <col min="2" max="2" width="29.5703125" customWidth="1"/>
  </cols>
  <sheetData>
    <row r="1" spans="1:2" ht="66" customHeight="1" x14ac:dyDescent="0.25">
      <c r="A1" s="151" t="s">
        <v>57</v>
      </c>
      <c r="B1" s="151"/>
    </row>
    <row r="2" spans="1:2" ht="36" customHeight="1" x14ac:dyDescent="0.25">
      <c r="A2" s="106"/>
      <c r="B2" s="107" t="s">
        <v>58</v>
      </c>
    </row>
    <row r="3" spans="1:2" ht="32.25" customHeight="1" x14ac:dyDescent="0.25">
      <c r="A3" s="108" t="s">
        <v>59</v>
      </c>
      <c r="B3" s="109">
        <v>220954</v>
      </c>
    </row>
    <row r="4" spans="1:2" ht="39" customHeight="1" x14ac:dyDescent="0.25">
      <c r="A4" s="108" t="s">
        <v>60</v>
      </c>
      <c r="B4" s="109"/>
    </row>
    <row r="5" spans="1:2" x14ac:dyDescent="0.25">
      <c r="A5" s="108" t="s">
        <v>61</v>
      </c>
      <c r="B5" s="109">
        <v>16330</v>
      </c>
    </row>
    <row r="6" spans="1:2" x14ac:dyDescent="0.25">
      <c r="A6" s="110" t="s">
        <v>62</v>
      </c>
      <c r="B6" s="109">
        <v>21729</v>
      </c>
    </row>
    <row r="7" spans="1:2" x14ac:dyDescent="0.25">
      <c r="A7" s="110" t="s">
        <v>63</v>
      </c>
      <c r="B7" s="109">
        <v>19451</v>
      </c>
    </row>
    <row r="8" spans="1:2" x14ac:dyDescent="0.25">
      <c r="A8" s="108" t="s">
        <v>64</v>
      </c>
      <c r="B8" s="109">
        <v>14787</v>
      </c>
    </row>
    <row r="9" spans="1:2" x14ac:dyDescent="0.25">
      <c r="A9" s="108" t="s">
        <v>65</v>
      </c>
      <c r="B9" s="109">
        <v>11638</v>
      </c>
    </row>
    <row r="10" spans="1:2" x14ac:dyDescent="0.25">
      <c r="A10" s="108" t="s">
        <v>66</v>
      </c>
      <c r="B10" s="109">
        <v>11943</v>
      </c>
    </row>
    <row r="11" spans="1:2" x14ac:dyDescent="0.25">
      <c r="A11" s="108" t="s">
        <v>67</v>
      </c>
      <c r="B11" s="109">
        <v>16428</v>
      </c>
    </row>
    <row r="12" spans="1:2" x14ac:dyDescent="0.25">
      <c r="A12" s="108" t="s">
        <v>68</v>
      </c>
      <c r="B12" s="109">
        <v>17930</v>
      </c>
    </row>
    <row r="13" spans="1:2" x14ac:dyDescent="0.25">
      <c r="A13" s="108" t="s">
        <v>69</v>
      </c>
      <c r="B13" s="109">
        <v>15698</v>
      </c>
    </row>
    <row r="14" spans="1:2" x14ac:dyDescent="0.25">
      <c r="A14" s="108" t="s">
        <v>70</v>
      </c>
      <c r="B14" s="109">
        <v>14124</v>
      </c>
    </row>
    <row r="15" spans="1:2" x14ac:dyDescent="0.25">
      <c r="A15" s="108" t="s">
        <v>71</v>
      </c>
      <c r="B15" s="109">
        <v>11638</v>
      </c>
    </row>
    <row r="16" spans="1:2" x14ac:dyDescent="0.25">
      <c r="A16" s="108" t="s">
        <v>72</v>
      </c>
      <c r="B16" s="109">
        <v>12789</v>
      </c>
    </row>
    <row r="17" spans="1:2" x14ac:dyDescent="0.25">
      <c r="A17" s="108" t="s">
        <v>73</v>
      </c>
      <c r="B17" s="109">
        <v>13811</v>
      </c>
    </row>
    <row r="18" spans="1:2" x14ac:dyDescent="0.25">
      <c r="A18" s="108" t="s">
        <v>74</v>
      </c>
      <c r="B18" s="109">
        <v>22658</v>
      </c>
    </row>
    <row r="19" spans="1:2" x14ac:dyDescent="0.25">
      <c r="A19" s="152" t="s">
        <v>75</v>
      </c>
      <c r="B19" s="152"/>
    </row>
    <row r="20" spans="1:2" ht="42.75" customHeight="1" x14ac:dyDescent="0.25">
      <c r="A20" s="108" t="s">
        <v>76</v>
      </c>
      <c r="B20" s="109">
        <v>60872</v>
      </c>
    </row>
    <row r="21" spans="1:2" ht="30" customHeight="1" x14ac:dyDescent="0.25">
      <c r="A21" s="108" t="s">
        <v>77</v>
      </c>
      <c r="B21" s="109">
        <v>119214</v>
      </c>
    </row>
    <row r="22" spans="1:2" ht="35.25" customHeight="1" x14ac:dyDescent="0.25">
      <c r="A22" s="108" t="s">
        <v>78</v>
      </c>
      <c r="B22" s="109">
        <v>40868</v>
      </c>
    </row>
    <row r="23" spans="1:2" x14ac:dyDescent="0.25">
      <c r="A23" s="153" t="s">
        <v>79</v>
      </c>
      <c r="B23" s="153"/>
    </row>
    <row r="24" spans="1:2" x14ac:dyDescent="0.25">
      <c r="A24" s="154" t="s">
        <v>80</v>
      </c>
      <c r="B24" s="154"/>
    </row>
    <row r="25" spans="1:2" x14ac:dyDescent="0.25">
      <c r="A25" s="154" t="s">
        <v>81</v>
      </c>
      <c r="B25" s="154"/>
    </row>
    <row r="26" spans="1:2" x14ac:dyDescent="0.25">
      <c r="A26" s="111"/>
      <c r="B26" s="111"/>
    </row>
  </sheetData>
  <mergeCells count="5">
    <mergeCell ref="A1:B1"/>
    <mergeCell ref="A19:B19"/>
    <mergeCell ref="A23:B23"/>
    <mergeCell ref="A24:B24"/>
    <mergeCell ref="A25:B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selection activeCell="F14" sqref="F14"/>
    </sheetView>
  </sheetViews>
  <sheetFormatPr defaultRowHeight="15" x14ac:dyDescent="0.25"/>
  <cols>
    <col min="1" max="1" width="18.28515625" customWidth="1"/>
    <col min="2" max="20" width="8.140625" customWidth="1"/>
  </cols>
  <sheetData>
    <row r="1" spans="1:20" ht="50.25" customHeight="1" x14ac:dyDescent="0.25">
      <c r="A1" s="155" t="s">
        <v>82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20" ht="15.75" thickBot="1" x14ac:dyDescent="0.3">
      <c r="A2" s="156" t="s">
        <v>83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0" ht="28.5" customHeight="1" thickTop="1" x14ac:dyDescent="0.25">
      <c r="A3" s="157"/>
      <c r="B3" s="158">
        <v>1995</v>
      </c>
      <c r="C3" s="158">
        <v>2000</v>
      </c>
      <c r="D3" s="158">
        <v>2005</v>
      </c>
      <c r="E3" s="158">
        <v>2006</v>
      </c>
      <c r="F3" s="158">
        <v>2007</v>
      </c>
      <c r="G3" s="158">
        <v>2008</v>
      </c>
      <c r="H3" s="158">
        <v>2009</v>
      </c>
      <c r="I3" s="158">
        <v>2010</v>
      </c>
      <c r="J3" s="158">
        <v>2011</v>
      </c>
      <c r="K3" s="158">
        <v>2012</v>
      </c>
      <c r="L3" s="158">
        <v>2013</v>
      </c>
      <c r="M3" s="158">
        <v>2014</v>
      </c>
      <c r="N3" s="158">
        <v>2015</v>
      </c>
      <c r="O3" s="158">
        <v>2016</v>
      </c>
      <c r="P3" s="158">
        <v>2017</v>
      </c>
      <c r="Q3" s="158">
        <v>2018</v>
      </c>
      <c r="R3" s="158">
        <v>2019</v>
      </c>
      <c r="S3" s="158">
        <v>2020</v>
      </c>
      <c r="T3" s="158">
        <v>2021</v>
      </c>
    </row>
    <row r="4" spans="1:20" ht="35.25" x14ac:dyDescent="0.25">
      <c r="A4" s="159" t="s">
        <v>32</v>
      </c>
      <c r="B4" s="160">
        <v>198542</v>
      </c>
      <c r="C4" s="160">
        <v>202441</v>
      </c>
      <c r="D4" s="160">
        <v>202333</v>
      </c>
      <c r="E4" s="160">
        <v>201674</v>
      </c>
      <c r="F4" s="160">
        <v>201744</v>
      </c>
      <c r="G4" s="160">
        <v>203128</v>
      </c>
      <c r="H4" s="160">
        <v>204687</v>
      </c>
      <c r="I4" s="160">
        <v>205386</v>
      </c>
      <c r="J4" s="160">
        <v>206530</v>
      </c>
      <c r="K4" s="160">
        <v>208425</v>
      </c>
      <c r="L4" s="160">
        <v>210344</v>
      </c>
      <c r="M4" s="160">
        <v>211645</v>
      </c>
      <c r="N4" s="160">
        <v>213703</v>
      </c>
      <c r="O4" s="160">
        <v>215161</v>
      </c>
      <c r="P4" s="160">
        <v>217007</v>
      </c>
      <c r="Q4" s="160">
        <v>218063</v>
      </c>
      <c r="R4" s="160">
        <v>218866</v>
      </c>
      <c r="S4" s="160">
        <v>220181</v>
      </c>
      <c r="T4" s="161">
        <v>220954</v>
      </c>
    </row>
    <row r="5" spans="1:20" ht="22.5" x14ac:dyDescent="0.25">
      <c r="A5" s="162" t="s">
        <v>31</v>
      </c>
      <c r="B5" s="163">
        <v>46907</v>
      </c>
      <c r="C5" s="163">
        <v>52142</v>
      </c>
      <c r="D5" s="163">
        <v>52612</v>
      </c>
      <c r="E5" s="163">
        <v>52924</v>
      </c>
      <c r="F5" s="163">
        <v>53774</v>
      </c>
      <c r="G5" s="163">
        <v>54592</v>
      </c>
      <c r="H5" s="163">
        <v>55546</v>
      </c>
      <c r="I5" s="163">
        <v>56479</v>
      </c>
      <c r="J5" s="163">
        <v>57170</v>
      </c>
      <c r="K5" s="163">
        <v>59720</v>
      </c>
      <c r="L5" s="163">
        <v>60828</v>
      </c>
      <c r="M5" s="163">
        <v>61420</v>
      </c>
      <c r="N5" s="163">
        <v>62309</v>
      </c>
      <c r="O5" s="163">
        <v>62861</v>
      </c>
      <c r="P5" s="163">
        <v>63295</v>
      </c>
      <c r="Q5" s="163">
        <v>63214</v>
      </c>
      <c r="R5" s="163">
        <v>63845</v>
      </c>
      <c r="S5" s="163">
        <v>64464</v>
      </c>
      <c r="T5" s="164">
        <v>64504</v>
      </c>
    </row>
    <row r="6" spans="1:20" x14ac:dyDescent="0.25">
      <c r="A6" s="165" t="s">
        <v>84</v>
      </c>
      <c r="B6" s="166">
        <v>151635</v>
      </c>
      <c r="C6" s="166">
        <v>150299</v>
      </c>
      <c r="D6" s="166">
        <v>149721</v>
      </c>
      <c r="E6" s="166">
        <v>148750</v>
      </c>
      <c r="F6" s="166">
        <v>147970</v>
      </c>
      <c r="G6" s="166">
        <v>148536</v>
      </c>
      <c r="H6" s="166">
        <v>149141</v>
      </c>
      <c r="I6" s="166">
        <v>148907</v>
      </c>
      <c r="J6" s="166">
        <v>149360</v>
      </c>
      <c r="K6" s="166">
        <v>148705</v>
      </c>
      <c r="L6" s="166">
        <v>149516</v>
      </c>
      <c r="M6" s="166">
        <v>150225</v>
      </c>
      <c r="N6" s="166">
        <v>151394</v>
      </c>
      <c r="O6" s="166">
        <v>152300</v>
      </c>
      <c r="P6" s="166">
        <v>153712</v>
      </c>
      <c r="Q6" s="166">
        <v>154849</v>
      </c>
      <c r="R6" s="166">
        <v>155021</v>
      </c>
      <c r="S6" s="166">
        <v>155717</v>
      </c>
      <c r="T6" s="167">
        <v>156450</v>
      </c>
    </row>
    <row r="7" spans="1:20" ht="27.75" customHeight="1" x14ac:dyDescent="0.25">
      <c r="A7" s="168" t="s">
        <v>85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</row>
    <row r="8" spans="1:20" ht="33.75" x14ac:dyDescent="0.25">
      <c r="A8" s="162" t="s">
        <v>86</v>
      </c>
      <c r="B8" s="166">
        <v>15312</v>
      </c>
      <c r="C8" s="166">
        <v>16949</v>
      </c>
      <c r="D8" s="166">
        <v>17397</v>
      </c>
      <c r="E8" s="166">
        <v>17387</v>
      </c>
      <c r="F8" s="166">
        <v>17452</v>
      </c>
      <c r="G8" s="166">
        <v>17725</v>
      </c>
      <c r="H8" s="166">
        <v>17998</v>
      </c>
      <c r="I8" s="166">
        <v>18142</v>
      </c>
      <c r="J8" s="166">
        <v>18325</v>
      </c>
      <c r="K8" s="166">
        <v>18263</v>
      </c>
      <c r="L8" s="166">
        <v>18318</v>
      </c>
      <c r="M8" s="166">
        <v>18599</v>
      </c>
      <c r="N8" s="166">
        <v>18765</v>
      </c>
      <c r="O8" s="166">
        <v>18814</v>
      </c>
      <c r="P8" s="166">
        <v>19025</v>
      </c>
      <c r="Q8" s="166">
        <v>19188</v>
      </c>
      <c r="R8" s="166">
        <v>19308</v>
      </c>
      <c r="S8" s="166">
        <v>19616</v>
      </c>
      <c r="T8" s="167">
        <v>19906</v>
      </c>
    </row>
    <row r="9" spans="1:20" ht="22.5" x14ac:dyDescent="0.25">
      <c r="A9" s="162" t="s">
        <v>19</v>
      </c>
      <c r="B9" s="166">
        <v>24699</v>
      </c>
      <c r="C9" s="166">
        <v>25831</v>
      </c>
      <c r="D9" s="166">
        <v>26920</v>
      </c>
      <c r="E9" s="166">
        <v>27016</v>
      </c>
      <c r="F9" s="166">
        <v>27091</v>
      </c>
      <c r="G9" s="166">
        <v>27492</v>
      </c>
      <c r="H9" s="166">
        <v>27870</v>
      </c>
      <c r="I9" s="166">
        <v>28245</v>
      </c>
      <c r="J9" s="166">
        <v>28696</v>
      </c>
      <c r="K9" s="166">
        <v>28867</v>
      </c>
      <c r="L9" s="166">
        <v>29397</v>
      </c>
      <c r="M9" s="166">
        <v>30050</v>
      </c>
      <c r="N9" s="166">
        <v>31113</v>
      </c>
      <c r="O9" s="166">
        <v>31932</v>
      </c>
      <c r="P9" s="166">
        <v>33042</v>
      </c>
      <c r="Q9" s="166">
        <v>33939</v>
      </c>
      <c r="R9" s="166">
        <v>34242</v>
      </c>
      <c r="S9" s="166">
        <v>34570</v>
      </c>
      <c r="T9" s="167">
        <v>34582</v>
      </c>
    </row>
    <row r="10" spans="1:20" ht="22.5" x14ac:dyDescent="0.25">
      <c r="A10" s="162" t="s">
        <v>23</v>
      </c>
      <c r="B10" s="166">
        <v>16750</v>
      </c>
      <c r="C10" s="166">
        <v>16126</v>
      </c>
      <c r="D10" s="166">
        <v>15776</v>
      </c>
      <c r="E10" s="166">
        <v>15610</v>
      </c>
      <c r="F10" s="166">
        <v>15518</v>
      </c>
      <c r="G10" s="166">
        <v>15446</v>
      </c>
      <c r="H10" s="166">
        <v>15343</v>
      </c>
      <c r="I10" s="166">
        <v>15169</v>
      </c>
      <c r="J10" s="166">
        <v>14998</v>
      </c>
      <c r="K10" s="166">
        <v>14678</v>
      </c>
      <c r="L10" s="166">
        <v>14513</v>
      </c>
      <c r="M10" s="166">
        <v>14505</v>
      </c>
      <c r="N10" s="166">
        <v>14442</v>
      </c>
      <c r="O10" s="166">
        <v>14339</v>
      </c>
      <c r="P10" s="166">
        <v>14328</v>
      </c>
      <c r="Q10" s="166">
        <v>14312</v>
      </c>
      <c r="R10" s="166">
        <v>14234</v>
      </c>
      <c r="S10" s="166">
        <v>14142</v>
      </c>
      <c r="T10" s="167">
        <v>14131</v>
      </c>
    </row>
    <row r="11" spans="1:20" ht="22.5" x14ac:dyDescent="0.25">
      <c r="A11" s="162" t="s">
        <v>21</v>
      </c>
      <c r="B11" s="166">
        <v>14514</v>
      </c>
      <c r="C11" s="166">
        <v>13485</v>
      </c>
      <c r="D11" s="166">
        <v>13027</v>
      </c>
      <c r="E11" s="166">
        <v>12822</v>
      </c>
      <c r="F11" s="166">
        <v>12675</v>
      </c>
      <c r="G11" s="166">
        <v>12553</v>
      </c>
      <c r="H11" s="166">
        <v>12565</v>
      </c>
      <c r="I11" s="166">
        <v>12504</v>
      </c>
      <c r="J11" s="166">
        <v>12506</v>
      </c>
      <c r="K11" s="166">
        <v>12460</v>
      </c>
      <c r="L11" s="166">
        <v>12530</v>
      </c>
      <c r="M11" s="166">
        <v>12351</v>
      </c>
      <c r="N11" s="166">
        <v>12366</v>
      </c>
      <c r="O11" s="166">
        <v>12305</v>
      </c>
      <c r="P11" s="166">
        <v>12330</v>
      </c>
      <c r="Q11" s="166">
        <v>12389</v>
      </c>
      <c r="R11" s="166">
        <v>12452</v>
      </c>
      <c r="S11" s="166">
        <v>12404</v>
      </c>
      <c r="T11" s="167">
        <v>12416</v>
      </c>
    </row>
    <row r="12" spans="1:20" ht="22.5" x14ac:dyDescent="0.25">
      <c r="A12" s="162" t="s">
        <v>24</v>
      </c>
      <c r="B12" s="166">
        <v>11903</v>
      </c>
      <c r="C12" s="166">
        <v>11850</v>
      </c>
      <c r="D12" s="166">
        <v>11501</v>
      </c>
      <c r="E12" s="166">
        <v>11462</v>
      </c>
      <c r="F12" s="166">
        <v>11444</v>
      </c>
      <c r="G12" s="166">
        <v>11428</v>
      </c>
      <c r="H12" s="166">
        <v>11443</v>
      </c>
      <c r="I12" s="166">
        <v>11374</v>
      </c>
      <c r="J12" s="166">
        <v>11402</v>
      </c>
      <c r="K12" s="166">
        <v>11375</v>
      </c>
      <c r="L12" s="166">
        <v>11500</v>
      </c>
      <c r="M12" s="166">
        <v>11308</v>
      </c>
      <c r="N12" s="166">
        <v>11361</v>
      </c>
      <c r="O12" s="166">
        <v>11375</v>
      </c>
      <c r="P12" s="166">
        <v>11463</v>
      </c>
      <c r="Q12" s="166">
        <v>11574</v>
      </c>
      <c r="R12" s="166">
        <v>11667</v>
      </c>
      <c r="S12" s="166">
        <v>11761</v>
      </c>
      <c r="T12" s="167">
        <v>11981</v>
      </c>
    </row>
    <row r="13" spans="1:20" ht="22.5" x14ac:dyDescent="0.25">
      <c r="A13" s="162" t="s">
        <v>26</v>
      </c>
      <c r="B13" s="166">
        <v>16871</v>
      </c>
      <c r="C13" s="166">
        <v>15546</v>
      </c>
      <c r="D13" s="166">
        <v>15466</v>
      </c>
      <c r="E13" s="166">
        <v>15356</v>
      </c>
      <c r="F13" s="166">
        <v>15242</v>
      </c>
      <c r="G13" s="166">
        <v>15164</v>
      </c>
      <c r="H13" s="166">
        <v>15178</v>
      </c>
      <c r="I13" s="166">
        <v>15084</v>
      </c>
      <c r="J13" s="166">
        <v>14975</v>
      </c>
      <c r="K13" s="166">
        <v>14594</v>
      </c>
      <c r="L13" s="166">
        <v>14491</v>
      </c>
      <c r="M13" s="166">
        <v>14579</v>
      </c>
      <c r="N13" s="166">
        <v>14590</v>
      </c>
      <c r="O13" s="166">
        <v>14693</v>
      </c>
      <c r="P13" s="166">
        <v>14704</v>
      </c>
      <c r="Q13" s="166">
        <v>14685</v>
      </c>
      <c r="R13" s="166">
        <v>14554</v>
      </c>
      <c r="S13" s="166">
        <v>14589</v>
      </c>
      <c r="T13" s="167">
        <v>14758</v>
      </c>
    </row>
    <row r="14" spans="1:20" ht="33.75" x14ac:dyDescent="0.25">
      <c r="A14" s="162" t="s">
        <v>87</v>
      </c>
      <c r="B14" s="166">
        <v>18386</v>
      </c>
      <c r="C14" s="166">
        <v>17944</v>
      </c>
      <c r="D14" s="166">
        <v>17394</v>
      </c>
      <c r="E14" s="166">
        <v>17238</v>
      </c>
      <c r="F14" s="166">
        <v>17044</v>
      </c>
      <c r="G14" s="166">
        <v>17131</v>
      </c>
      <c r="H14" s="166">
        <v>17138</v>
      </c>
      <c r="I14" s="166">
        <v>16911</v>
      </c>
      <c r="J14" s="166">
        <v>17056</v>
      </c>
      <c r="K14" s="166">
        <v>17063</v>
      </c>
      <c r="L14" s="166">
        <v>16988</v>
      </c>
      <c r="M14" s="166">
        <v>16794</v>
      </c>
      <c r="N14" s="166">
        <v>16585</v>
      </c>
      <c r="O14" s="166">
        <v>16530</v>
      </c>
      <c r="P14" s="166">
        <v>16404</v>
      </c>
      <c r="Q14" s="166">
        <v>16317</v>
      </c>
      <c r="R14" s="166">
        <v>16145</v>
      </c>
      <c r="S14" s="166">
        <v>16121</v>
      </c>
      <c r="T14" s="167">
        <v>15981</v>
      </c>
    </row>
    <row r="15" spans="1:20" ht="22.5" x14ac:dyDescent="0.25">
      <c r="A15" s="162" t="s">
        <v>28</v>
      </c>
      <c r="B15" s="166">
        <v>9454</v>
      </c>
      <c r="C15" s="166">
        <v>8903</v>
      </c>
      <c r="D15" s="166">
        <v>9237</v>
      </c>
      <c r="E15" s="166">
        <v>9175</v>
      </c>
      <c r="F15" s="166">
        <v>9168</v>
      </c>
      <c r="G15" s="166">
        <v>9329</v>
      </c>
      <c r="H15" s="166">
        <v>9415</v>
      </c>
      <c r="I15" s="166">
        <v>9471</v>
      </c>
      <c r="J15" s="166">
        <v>9457</v>
      </c>
      <c r="K15" s="166">
        <v>9524</v>
      </c>
      <c r="L15" s="166">
        <v>9755</v>
      </c>
      <c r="M15" s="166">
        <v>9921</v>
      </c>
      <c r="N15" s="166">
        <v>10027</v>
      </c>
      <c r="O15" s="166">
        <v>10107</v>
      </c>
      <c r="P15" s="166">
        <v>10242</v>
      </c>
      <c r="Q15" s="166">
        <v>10395</v>
      </c>
      <c r="R15" s="166">
        <v>10505</v>
      </c>
      <c r="S15" s="166">
        <v>10757</v>
      </c>
      <c r="T15" s="167">
        <v>10985</v>
      </c>
    </row>
    <row r="16" spans="1:20" x14ac:dyDescent="0.25">
      <c r="A16" s="162" t="s">
        <v>20</v>
      </c>
      <c r="B16" s="166">
        <v>9399</v>
      </c>
      <c r="C16" s="166">
        <v>9137</v>
      </c>
      <c r="D16" s="166">
        <v>8835</v>
      </c>
      <c r="E16" s="166">
        <v>8689</v>
      </c>
      <c r="F16" s="166">
        <v>8535</v>
      </c>
      <c r="G16" s="166">
        <v>8483</v>
      </c>
      <c r="H16" s="166">
        <v>8406</v>
      </c>
      <c r="I16" s="166">
        <v>8303</v>
      </c>
      <c r="J16" s="166">
        <v>8350</v>
      </c>
      <c r="K16" s="166">
        <v>8373</v>
      </c>
      <c r="L16" s="166">
        <v>8471</v>
      </c>
      <c r="M16" s="166">
        <v>8513</v>
      </c>
      <c r="N16" s="166">
        <v>8525</v>
      </c>
      <c r="O16" s="166">
        <v>8485</v>
      </c>
      <c r="P16" s="166">
        <v>8397</v>
      </c>
      <c r="Q16" s="166">
        <v>8315</v>
      </c>
      <c r="R16" s="166">
        <v>8192</v>
      </c>
      <c r="S16" s="166">
        <v>8064</v>
      </c>
      <c r="T16" s="167">
        <v>7996</v>
      </c>
    </row>
    <row r="17" spans="1:20" ht="22.5" x14ac:dyDescent="0.25">
      <c r="A17" s="162" t="s">
        <v>22</v>
      </c>
      <c r="B17" s="166">
        <v>14347</v>
      </c>
      <c r="C17" s="166">
        <v>14528</v>
      </c>
      <c r="D17" s="166">
        <v>14168</v>
      </c>
      <c r="E17" s="166">
        <v>13995</v>
      </c>
      <c r="F17" s="166">
        <v>13801</v>
      </c>
      <c r="G17" s="166">
        <v>13785</v>
      </c>
      <c r="H17" s="166">
        <v>13785</v>
      </c>
      <c r="I17" s="166">
        <v>13704</v>
      </c>
      <c r="J17" s="166">
        <v>13595</v>
      </c>
      <c r="K17" s="166">
        <v>13508</v>
      </c>
      <c r="L17" s="166">
        <v>13553</v>
      </c>
      <c r="M17" s="166">
        <v>13605</v>
      </c>
      <c r="N17" s="166">
        <v>13620</v>
      </c>
      <c r="O17" s="166">
        <v>13720</v>
      </c>
      <c r="P17" s="166">
        <v>13777</v>
      </c>
      <c r="Q17" s="166">
        <v>13735</v>
      </c>
      <c r="R17" s="166">
        <v>13722</v>
      </c>
      <c r="S17" s="166">
        <v>13693</v>
      </c>
      <c r="T17" s="167">
        <v>13714</v>
      </c>
    </row>
    <row r="18" spans="1:20" ht="16.5" x14ac:dyDescent="0.25">
      <c r="A18" s="170" t="s">
        <v>88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</row>
    <row r="19" spans="1:20" ht="16.5" x14ac:dyDescent="0.25">
      <c r="A19" s="17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</row>
  </sheetData>
  <mergeCells count="4">
    <mergeCell ref="A1:T1"/>
    <mergeCell ref="A2:T2"/>
    <mergeCell ref="A7:T7"/>
    <mergeCell ref="A18:T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2021-по возрастным группам</vt:lpstr>
      <vt:lpstr>1995-2021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2021-12-28T03:09:49Z</dcterms:modified>
</cp:coreProperties>
</file>