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08" windowWidth="19500" windowHeight="8472"/>
  </bookViews>
  <sheets>
    <sheet name="Демография- 12 мес-2020" sheetId="1" r:id="rId1"/>
    <sheet name="по класс бол" sheetId="4" r:id="rId2"/>
    <sheet name="по класс бол-1" sheetId="5" r:id="rId3"/>
    <sheet name="трудо- спос " sheetId="2" r:id="rId4"/>
    <sheet name="трудо- спос-1" sheetId="3" r:id="rId5"/>
    <sheet name="от внеш причин" sheetId="6" r:id="rId6"/>
    <sheet name="от внеш при в трудо спо" sheetId="7" r:id="rId7"/>
  </sheet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'Демография- 12 мес-2020'!$A$1:$AG$52</definedName>
  </definedNames>
  <calcPr calcId="145621" calcMode="manual"/>
</workbook>
</file>

<file path=xl/calcChain.xml><?xml version="1.0" encoding="utf-8"?>
<calcChain xmlns="http://schemas.openxmlformats.org/spreadsheetml/2006/main">
  <c r="B16" i="7" l="1"/>
  <c r="B18" i="7" s="1"/>
  <c r="C17" i="3" l="1"/>
  <c r="C15" i="3"/>
  <c r="C17" i="2"/>
  <c r="C15" i="2"/>
  <c r="AF7" i="1" l="1"/>
  <c r="AE7" i="1" s="1"/>
  <c r="AF8" i="1"/>
  <c r="AE8" i="1" s="1"/>
  <c r="AF9" i="1"/>
  <c r="AE9" i="1" s="1"/>
  <c r="AF10" i="1"/>
  <c r="AE10" i="1" s="1"/>
  <c r="AF11" i="1"/>
  <c r="AE11" i="1" s="1"/>
  <c r="AF12" i="1"/>
  <c r="AE12" i="1" s="1"/>
  <c r="AF13" i="1"/>
  <c r="AE13" i="1" s="1"/>
  <c r="AF14" i="1"/>
  <c r="AE14" i="1" s="1"/>
  <c r="AF15" i="1"/>
  <c r="AE15" i="1" s="1"/>
  <c r="G34" i="1"/>
  <c r="H34" i="1"/>
  <c r="G35" i="1"/>
  <c r="H35" i="1"/>
  <c r="G36" i="1"/>
  <c r="H36" i="1"/>
  <c r="G37" i="1"/>
  <c r="H37" i="1"/>
  <c r="E38" i="1"/>
  <c r="H38" i="1" s="1"/>
  <c r="G38" i="1"/>
  <c r="G39" i="1"/>
  <c r="H39" i="1"/>
  <c r="E40" i="1"/>
  <c r="G40" i="1"/>
  <c r="H40" i="1"/>
  <c r="E41" i="1"/>
  <c r="H41" i="1" s="1"/>
  <c r="G41" i="1"/>
  <c r="E42" i="1"/>
  <c r="H42" i="1" s="1"/>
  <c r="G42" i="1"/>
  <c r="E43" i="1"/>
  <c r="H43" i="1" s="1"/>
  <c r="G43" i="1"/>
  <c r="G44" i="1"/>
  <c r="H44" i="1"/>
  <c r="E45" i="1"/>
  <c r="H45" i="1" s="1"/>
  <c r="G45" i="1"/>
  <c r="E46" i="1"/>
  <c r="H46" i="1" s="1"/>
  <c r="G46" i="1"/>
  <c r="E47" i="1"/>
  <c r="H47" i="1" s="1"/>
  <c r="G47" i="1"/>
  <c r="E48" i="1"/>
  <c r="H48" i="1" s="1"/>
  <c r="G48" i="1"/>
  <c r="E49" i="1"/>
  <c r="H49" i="1" s="1"/>
  <c r="G49" i="1"/>
  <c r="E50" i="1"/>
  <c r="H50" i="1" s="1"/>
  <c r="G50" i="1"/>
  <c r="AF17" i="1" l="1"/>
  <c r="AE17" i="1" s="1"/>
  <c r="AF18" i="1"/>
  <c r="AE18" i="1" s="1"/>
  <c r="AF16" i="1"/>
  <c r="AE16" i="1" s="1"/>
  <c r="AF19" i="1" l="1"/>
  <c r="AE19" i="1" s="1"/>
</calcChain>
</file>

<file path=xl/sharedStrings.xml><?xml version="1.0" encoding="utf-8"?>
<sst xmlns="http://schemas.openxmlformats.org/spreadsheetml/2006/main" count="473" uniqueCount="211">
  <si>
    <t>ТРАВМЫ</t>
  </si>
  <si>
    <t>вич</t>
  </si>
  <si>
    <t>ТУБ</t>
  </si>
  <si>
    <t>БЭС</t>
  </si>
  <si>
    <t>инфекц</t>
  </si>
  <si>
    <t>COVID</t>
  </si>
  <si>
    <t>БОП</t>
  </si>
  <si>
    <t>БОД</t>
  </si>
  <si>
    <t>Н/О</t>
  </si>
  <si>
    <t>БСК</t>
  </si>
  <si>
    <t>ВСЕГО</t>
  </si>
  <si>
    <t>ж</t>
  </si>
  <si>
    <t>м</t>
  </si>
  <si>
    <t>Всего</t>
  </si>
  <si>
    <t>2020 год</t>
  </si>
  <si>
    <t xml:space="preserve">11  мес 2017г </t>
  </si>
  <si>
    <r>
      <t>за  11    мес-в</t>
    </r>
    <r>
      <rPr>
        <u/>
        <sz val="12"/>
        <rFont val="Arial"/>
        <family val="2"/>
        <charset val="204"/>
      </rPr>
      <t xml:space="preserve">    2018г</t>
    </r>
  </si>
  <si>
    <t>динамика   в     %    (2020 к 2019г)</t>
  </si>
  <si>
    <r>
      <t>за  12    мес-в</t>
    </r>
    <r>
      <rPr>
        <u/>
        <sz val="12"/>
        <rFont val="Arial"/>
        <family val="2"/>
        <charset val="204"/>
      </rPr>
      <t xml:space="preserve">    2019г</t>
    </r>
  </si>
  <si>
    <t>Население дет-е на нач-о 2020г</t>
  </si>
  <si>
    <t>12 мес 2020г  ( 10 тыс. дет-о нас-я)</t>
  </si>
  <si>
    <t>0-17л</t>
  </si>
  <si>
    <t>15-17л</t>
  </si>
  <si>
    <t>0 - 14л</t>
  </si>
  <si>
    <t>** материнская смертность на 100 тыс. родившихся живыми</t>
  </si>
  <si>
    <r>
      <t>Детская смертность        за 11  мес</t>
    </r>
    <r>
      <rPr>
        <b/>
        <sz val="14"/>
        <rFont val="Arial"/>
        <family val="2"/>
        <charset val="204"/>
      </rPr>
      <t xml:space="preserve">    на 10 тыс. </t>
    </r>
    <r>
      <rPr>
        <b/>
        <sz val="11"/>
        <rFont val="Arial"/>
        <family val="2"/>
        <charset val="204"/>
      </rPr>
      <t>соответствующего детского населения1</t>
    </r>
  </si>
  <si>
    <t>11  мес-в 2017г</t>
  </si>
  <si>
    <r>
      <t>11 месяцев</t>
    </r>
    <r>
      <rPr>
        <u/>
        <sz val="12"/>
        <rFont val="Times New Roman Cyr"/>
        <charset val="204"/>
      </rPr>
      <t xml:space="preserve"> 2018</t>
    </r>
  </si>
  <si>
    <t>Динамика   2020 к 2019г                      (+, - ,  %)</t>
  </si>
  <si>
    <r>
      <t>12 месяцев</t>
    </r>
    <r>
      <rPr>
        <u/>
        <sz val="12"/>
        <rFont val="Times New Roman Cyr"/>
        <charset val="204"/>
      </rPr>
      <t xml:space="preserve"> 2019</t>
    </r>
  </si>
  <si>
    <r>
      <t>РА 12  мес</t>
    </r>
    <r>
      <rPr>
        <b/>
        <u/>
        <sz val="12"/>
        <rFont val="Times New Roman Cyr"/>
        <charset val="204"/>
      </rPr>
      <t xml:space="preserve"> 2020г</t>
    </r>
  </si>
  <si>
    <t>Горно-Алтайск</t>
  </si>
  <si>
    <t>село</t>
  </si>
  <si>
    <t>Чемальский</t>
  </si>
  <si>
    <t>У-Коксинский</t>
  </si>
  <si>
    <t>Усть-Канский</t>
  </si>
  <si>
    <t>Кош-Агачский</t>
  </si>
  <si>
    <t>Улаганский</t>
  </si>
  <si>
    <t>Онгудайский</t>
  </si>
  <si>
    <t>Шебалинский</t>
  </si>
  <si>
    <t>Турочакский</t>
  </si>
  <si>
    <t>Чойский</t>
  </si>
  <si>
    <t>Майминский</t>
  </si>
  <si>
    <t>0-4 г</t>
  </si>
  <si>
    <t>жен</t>
  </si>
  <si>
    <t>муж</t>
  </si>
  <si>
    <t>ОП</t>
  </si>
  <si>
    <t>мертворожденный</t>
  </si>
  <si>
    <t xml:space="preserve">0-6 дней </t>
  </si>
  <si>
    <t>Детское  нас-е на 01.01.  2020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</si>
  <si>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</si>
  <si>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Мертворождае мость</t>
  </si>
  <si>
    <t>Перинатальная</t>
  </si>
  <si>
    <t>Младенческая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</si>
  <si>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</si>
  <si>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Об- щая</t>
  </si>
  <si>
    <t>С 55/60 и выше</t>
  </si>
  <si>
    <t>От 16 до 55/60 лет.</t>
  </si>
  <si>
    <t xml:space="preserve"> Перинатал.</t>
  </si>
  <si>
    <t>От 1г. -14 лет</t>
  </si>
  <si>
    <t>До   1   года</t>
  </si>
  <si>
    <t xml:space="preserve">Естесвенный    прирост                (абс.чис.)       </t>
  </si>
  <si>
    <t xml:space="preserve">1/2  естест-  венн   ого           при-               роста             (абс ч.)       </t>
  </si>
  <si>
    <t>От 0    до 4 лет</t>
  </si>
  <si>
    <t>от 0 до 18 лет</t>
  </si>
  <si>
    <t>От  0  17 лет</t>
  </si>
  <si>
    <t>От 15г. -17 лет</t>
  </si>
  <si>
    <r>
      <t>Население  трудоспособного возраста на  01.01.</t>
    </r>
    <r>
      <rPr>
        <b/>
        <u/>
        <sz val="11"/>
        <rFont val="Times New Roman Cyr"/>
        <charset val="204"/>
      </rPr>
      <t>2020</t>
    </r>
  </si>
  <si>
    <t>Естественный  прирост  на 1000 человек</t>
  </si>
  <si>
    <t>Материнская   смертность на 100 тыс. родившихся живыми</t>
  </si>
  <si>
    <t>Показа-и смерт-и на тыс. нас-я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</si>
  <si>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</si>
  <si>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 xml:space="preserve">                   У М Е Р Л О </t>
  </si>
  <si>
    <t>Всего роди лось живыми</t>
  </si>
  <si>
    <t>Население    по естественному приросту в  2020г</t>
  </si>
  <si>
    <t>Районы</t>
  </si>
  <si>
    <t>№ п/п</t>
  </si>
  <si>
    <t>Данные предварительные!</t>
  </si>
  <si>
    <t xml:space="preserve">     Республики Алтай за  12  месяцев  2020год</t>
  </si>
  <si>
    <t>Демографические показатели. Естественное  движение населения *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</si>
  <si>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в   2020 г.</t>
    </r>
  </si>
  <si>
    <t xml:space="preserve">№ </t>
  </si>
  <si>
    <t>Территория</t>
  </si>
  <si>
    <t>Нас-е трудо спо собного возраста на 01.01. 2020г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</si>
  <si>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</si>
  <si>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</si>
  <si>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</si>
  <si>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</si>
  <si>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</si>
  <si>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</si>
  <si>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</si>
  <si>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</si>
  <si>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</si>
  <si>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</si>
  <si>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</si>
  <si>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</si>
  <si>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</si>
  <si>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</si>
  <si>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</si>
  <si>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</si>
  <si>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</si>
  <si>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</si>
  <si>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</si>
  <si>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</si>
  <si>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</si>
  <si>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</si>
  <si>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</si>
  <si>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</si>
  <si>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</si>
  <si>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</si>
  <si>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</si>
  <si>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</si>
  <si>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</si>
  <si>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</si>
  <si>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</si>
  <si>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</si>
  <si>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</si>
  <si>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</si>
  <si>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U07</t>
  </si>
  <si>
    <t>A15-А19.9</t>
  </si>
  <si>
    <t>B20-24</t>
  </si>
  <si>
    <t>*</t>
  </si>
  <si>
    <t>г. Горно-Алтайск</t>
  </si>
  <si>
    <t>**</t>
  </si>
  <si>
    <t>РА  (абс чис.)</t>
  </si>
  <si>
    <t>Удельный вес</t>
  </si>
  <si>
    <r>
      <t>Пок-ли смертности на 100 тыс.  трудосп-о нас.     в</t>
    </r>
    <r>
      <rPr>
        <b/>
        <u/>
        <sz val="12"/>
        <rFont val="Times New Roman Cyr"/>
        <family val="1"/>
        <charset val="204"/>
      </rPr>
      <t xml:space="preserve">  2020г</t>
    </r>
  </si>
  <si>
    <t>в  2019г</t>
  </si>
  <si>
    <t xml:space="preserve">РА 2020г к  2019г в % </t>
  </si>
  <si>
    <t>РА-в  2019г. (абс. чис.)</t>
  </si>
  <si>
    <t>в  2018г</t>
  </si>
  <si>
    <t>в  2017г</t>
  </si>
  <si>
    <r>
      <t xml:space="preserve">РА-  в </t>
    </r>
    <r>
      <rPr>
        <u/>
        <sz val="11"/>
        <rFont val="Times New Roman Cyr"/>
        <family val="1"/>
        <charset val="204"/>
      </rPr>
      <t xml:space="preserve"> 2016г.</t>
    </r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</si>
  <si>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    в   2020 г.</t>
    </r>
  </si>
  <si>
    <r>
      <t>Пок-ли смертности на 100 тыс.  трудосп-о нас.   в</t>
    </r>
    <r>
      <rPr>
        <b/>
        <u/>
        <sz val="11"/>
        <rFont val="Times New Roman"/>
        <family val="1"/>
        <charset val="204"/>
      </rPr>
      <t xml:space="preserve"> 2020г</t>
    </r>
  </si>
  <si>
    <r>
      <t xml:space="preserve">РА-  в </t>
    </r>
    <r>
      <rPr>
        <u/>
        <sz val="11"/>
        <rFont val="Times New Roman"/>
        <family val="1"/>
        <charset val="204"/>
      </rPr>
      <t xml:space="preserve"> 2016г.</t>
    </r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</si>
  <si>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20"/>
        <rFont val="Times New Roman Cyr"/>
        <family val="1"/>
        <charset val="204"/>
      </rPr>
      <t xml:space="preserve">  12 месяцев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2020*</t>
    </r>
  </si>
  <si>
    <t>( Вся возрастная группа )</t>
  </si>
  <si>
    <t>Населе  ние по естественному приросту за 12 мес-в 2020</t>
  </si>
  <si>
    <t>Беременность,роды и послеродовой период**</t>
  </si>
  <si>
    <t>Состояния возникающие в перинатальном периоде***</t>
  </si>
  <si>
    <t>O00-O99</t>
  </si>
  <si>
    <t>P00-P99</t>
  </si>
  <si>
    <t>B20-B24</t>
  </si>
  <si>
    <t>РА за 12 мес 2020г</t>
  </si>
  <si>
    <r>
      <t xml:space="preserve"> РА -</t>
    </r>
    <r>
      <rPr>
        <u/>
        <sz val="10"/>
        <rFont val="Times New Roman Cyr"/>
        <charset val="204"/>
      </rPr>
      <t xml:space="preserve"> 2019г</t>
    </r>
  </si>
  <si>
    <t xml:space="preserve">2020г к 2019г     в  % </t>
  </si>
  <si>
    <t>увелич в 4 раз</t>
  </si>
  <si>
    <t>увелич в 2,8 раз</t>
  </si>
  <si>
    <t>абс числа-  за  12 мес. 2019г</t>
  </si>
  <si>
    <t xml:space="preserve"> 2018г</t>
  </si>
  <si>
    <t xml:space="preserve">  за  2017 г</t>
  </si>
  <si>
    <t xml:space="preserve">   2016 г</t>
  </si>
  <si>
    <t>***</t>
  </si>
  <si>
    <t>Состояния возникающие в перинатальном периоде на 100тыс. родившихся живыми</t>
  </si>
  <si>
    <t>материнская смертность на 100 тыс. родившихся живыми</t>
  </si>
  <si>
    <t>Cмертность всего нас.</t>
  </si>
  <si>
    <r>
      <t xml:space="preserve"> РА -</t>
    </r>
    <r>
      <rPr>
        <u/>
        <sz val="10"/>
        <rFont val="Times New Roman"/>
        <family val="1"/>
        <charset val="204"/>
      </rPr>
      <t xml:space="preserve"> 2019г</t>
    </r>
  </si>
  <si>
    <r>
      <t xml:space="preserve">Смертность </t>
    </r>
    <r>
      <rPr>
        <b/>
        <i/>
        <u/>
        <sz val="16"/>
        <color rgb="FF000000"/>
        <rFont val="Times New Roman"/>
        <family val="1"/>
        <charset val="204"/>
      </rPr>
      <t xml:space="preserve">всего </t>
    </r>
    <r>
      <rPr>
        <b/>
        <sz val="16"/>
        <color rgb="FF000000"/>
        <rFont val="Times New Roman"/>
        <family val="1"/>
        <charset val="204"/>
      </rPr>
      <t xml:space="preserve"> населения от </t>
    </r>
    <r>
      <rPr>
        <b/>
        <i/>
        <sz val="16"/>
        <color rgb="FF000000"/>
        <rFont val="Times New Roman"/>
        <family val="1"/>
        <charset val="204"/>
      </rPr>
      <t>травм, отравлений и несчастных случаев</t>
    </r>
    <r>
      <rPr>
        <b/>
        <sz val="16"/>
        <color rgb="FF000000"/>
        <rFont val="Times New Roman"/>
        <family val="1"/>
        <charset val="204"/>
      </rPr>
      <t xml:space="preserve">  за 12  месяцев    2020 года                                           </t>
    </r>
    <r>
      <rPr>
        <b/>
        <u/>
        <sz val="16"/>
        <color rgb="FF000000"/>
        <rFont val="Times New Roman"/>
        <family val="1"/>
        <charset val="204"/>
      </rPr>
      <t xml:space="preserve">   </t>
    </r>
    <r>
      <rPr>
        <b/>
        <sz val="16"/>
        <color rgb="FF000000"/>
        <rFont val="Times New Roman"/>
        <family val="1"/>
        <charset val="204"/>
      </rPr>
      <t xml:space="preserve">                     </t>
    </r>
  </si>
  <si>
    <t xml:space="preserve">   Данные предварительные! </t>
  </si>
  <si>
    <t>Наименование территории</t>
  </si>
  <si>
    <t>Нас-е по естест-у приросту за 12 мес    2020 г</t>
  </si>
  <si>
    <t>Всего травм отравлений</t>
  </si>
  <si>
    <t>Транспорт. несчастные случаи</t>
  </si>
  <si>
    <t>в т.ч. от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</si>
  <si>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</si>
  <si>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</si>
  <si>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</si>
  <si>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Times New Roman"/>
        <family val="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</si>
  <si>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</si>
  <si>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</si>
  <si>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</si>
  <si>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</si>
  <si>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</si>
  <si>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</si>
  <si>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</si>
  <si>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</si>
  <si>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</si>
  <si>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</si>
  <si>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</si>
  <si>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</si>
  <si>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</si>
  <si>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</si>
  <si>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</si>
  <si>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</si>
  <si>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</si>
  <si>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Удельный вес от всех травм</t>
  </si>
  <si>
    <r>
      <t xml:space="preserve">от всех </t>
    </r>
    <r>
      <rPr>
        <u/>
        <sz val="9"/>
        <color rgb="FF000000"/>
        <rFont val="Times New Roman"/>
        <family val="1"/>
        <charset val="204"/>
      </rPr>
      <t>трансп-х</t>
    </r>
    <r>
      <rPr>
        <sz val="9"/>
        <color rgb="FF000000"/>
        <rFont val="Times New Roman"/>
        <family val="1"/>
        <charset val="204"/>
      </rPr>
      <t xml:space="preserve"> н.с.</t>
    </r>
  </si>
  <si>
    <r>
      <t xml:space="preserve">от всех </t>
    </r>
    <r>
      <rPr>
        <u/>
        <sz val="9"/>
        <color rgb="FF000000"/>
        <rFont val="Times New Roman"/>
        <family val="1"/>
        <charset val="204"/>
      </rPr>
      <t>отравлений</t>
    </r>
  </si>
  <si>
    <t>РА  в 2019г</t>
  </si>
  <si>
    <t>2020г к 2019г. абс.чис.  +, -,      показ-и  в %</t>
  </si>
  <si>
    <t>РА  в 2018г</t>
  </si>
  <si>
    <t>РА  в 2017г</t>
  </si>
  <si>
    <t xml:space="preserve">    РА  в 2016г</t>
  </si>
  <si>
    <r>
      <t xml:space="preserve">Смертность  </t>
    </r>
    <r>
      <rPr>
        <b/>
        <u/>
        <sz val="16"/>
        <color rgb="FF800000"/>
        <rFont val="Arial Cyr"/>
        <charset val="204"/>
      </rPr>
      <t xml:space="preserve">трудоспособного </t>
    </r>
    <r>
      <rPr>
        <b/>
        <sz val="16"/>
        <color rgb="FF000000"/>
        <rFont val="Arial Cyr1"/>
        <charset val="204"/>
      </rPr>
      <t xml:space="preserve"> населения  от  </t>
    </r>
    <r>
      <rPr>
        <b/>
        <i/>
        <sz val="16"/>
        <color rgb="FF000000"/>
        <rFont val="Arial Cyr"/>
        <charset val="204"/>
      </rPr>
      <t>травм,  отравлений  и  несчастных  случаев</t>
    </r>
    <r>
      <rPr>
        <b/>
        <sz val="16"/>
        <color rgb="FF000000"/>
        <rFont val="Arial Cyr1"/>
        <charset val="204"/>
      </rPr>
      <t xml:space="preserve">     за</t>
    </r>
    <r>
      <rPr>
        <b/>
        <sz val="20"/>
        <color rgb="FF000000"/>
        <rFont val="Arial Cyr"/>
        <charset val="204"/>
      </rPr>
      <t xml:space="preserve"> 12 месяцев</t>
    </r>
    <r>
      <rPr>
        <b/>
        <sz val="16"/>
        <color rgb="FF000000"/>
        <rFont val="Arial Cyr1"/>
        <charset val="204"/>
      </rPr>
      <t xml:space="preserve">    2020 года                               </t>
    </r>
  </si>
  <si>
    <t>Данные предварительные</t>
  </si>
  <si>
    <t>Население    (на 01.01.   2020г)</t>
  </si>
  <si>
    <t>в т.ч. ДТП</t>
  </si>
  <si>
    <t>Падения     W00-W19</t>
  </si>
  <si>
    <r>
      <t xml:space="preserve">Всего за </t>
    </r>
    <r>
      <rPr>
        <b/>
        <u/>
        <sz val="12"/>
        <color rgb="FF000000"/>
        <rFont val="Arial Cyr"/>
        <charset val="204"/>
      </rPr>
      <t>12 мес. 2020г</t>
    </r>
  </si>
  <si>
    <r>
      <t xml:space="preserve">от всех </t>
    </r>
    <r>
      <rPr>
        <u/>
        <sz val="10"/>
        <color rgb="FF000000"/>
        <rFont val="Arial Cyr"/>
        <charset val="204"/>
      </rPr>
      <t>тран-х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</si>
  <si>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u/>
        <sz val="10"/>
        <color rgb="FF000000"/>
        <rFont val="Arial Cyr"/>
        <charset val="204"/>
      </rPr>
      <t>отр-й</t>
    </r>
  </si>
  <si>
    <r>
      <t xml:space="preserve"> за  </t>
    </r>
    <r>
      <rPr>
        <u/>
        <sz val="12"/>
        <color rgb="FF000000"/>
        <rFont val="Arial Cyr"/>
        <charset val="204"/>
      </rPr>
      <t xml:space="preserve"> 2019г</t>
    </r>
  </si>
  <si>
    <t>2020г к 2019г.  абс.чис.  +, -       показ-и  в %</t>
  </si>
  <si>
    <r>
      <t xml:space="preserve"> за  </t>
    </r>
    <r>
      <rPr>
        <u/>
        <sz val="11"/>
        <color rgb="FF000000"/>
        <rFont val="Times New Roman"/>
        <family val="1"/>
        <charset val="204"/>
      </rPr>
      <t xml:space="preserve"> 2018г</t>
    </r>
  </si>
  <si>
    <t xml:space="preserve">РА   в   2017г  </t>
  </si>
  <si>
    <t xml:space="preserve"> РА- -2016г  </t>
  </si>
  <si>
    <t>РА за 12 мес 2020г   в абс. чис.</t>
  </si>
  <si>
    <t>Пок-ли смерт.на 100 тыс. нас. РА за 12 мес. 2020г</t>
  </si>
  <si>
    <r>
      <t xml:space="preserve"> за  12  месяцев  </t>
    </r>
    <r>
      <rPr>
        <b/>
        <u/>
        <sz val="11"/>
        <color rgb="FF000000"/>
        <rFont val="Times New Roman"/>
        <family val="1"/>
        <charset val="204"/>
      </rPr>
      <t xml:space="preserve">  2020г.</t>
    </r>
  </si>
  <si>
    <t>От    1  до 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</si>
</sst>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%"/>
    <numFmt numFmtId="166" formatCode="_-* #,##0.00_р_._-;\-* #,##0.00_р_._-;_-* &quot;-&quot;??_р_._-;_-@_-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"/>
  </numFmts>
  <fonts count="139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u/>
      <sz val="12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u val="singleAccounting"/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u/>
      <sz val="11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charset val="204"/>
    </font>
    <font>
      <b/>
      <sz val="1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u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  <font>
      <sz val="12"/>
      <name val="Arial Cyr"/>
      <charset val="204"/>
    </font>
    <font>
      <sz val="10"/>
      <name val="Times New Roman Cyr"/>
      <charset val="204"/>
    </font>
    <font>
      <b/>
      <u/>
      <sz val="12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1"/>
      <name val="Arial Cyr"/>
      <family val="2"/>
      <charset val="204"/>
    </font>
    <font>
      <u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u/>
      <sz val="10"/>
      <name val="Times New Roman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u/>
      <sz val="16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10"/>
      <color rgb="FF000000"/>
      <name val="Arial Cyr1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sz val="14"/>
      <color rgb="FF000000"/>
      <name val="Arial Cyr1"/>
      <charset val="204"/>
    </font>
    <font>
      <sz val="14"/>
      <color rgb="FF000000"/>
      <name val="Arial Cyr"/>
      <charset val="204"/>
    </font>
    <font>
      <sz val="16"/>
      <color rgb="FF000000"/>
      <name val="Arial Cyr1"/>
      <charset val="204"/>
    </font>
    <font>
      <b/>
      <sz val="11"/>
      <color rgb="FF000000"/>
      <name val="Arial Cyr1"/>
      <charset val="204"/>
    </font>
    <font>
      <sz val="11"/>
      <color rgb="FF000000"/>
      <name val="Arial Cyr1"/>
      <charset val="204"/>
    </font>
    <font>
      <sz val="8"/>
      <color rgb="FF000000"/>
      <name val="Arial Cyr"/>
      <charset val="204"/>
    </font>
    <font>
      <sz val="9"/>
      <color rgb="FF000000"/>
      <name val="Arial Cyr"/>
      <charset val="204"/>
    </font>
    <font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0"/>
      <color rgb="FF000000"/>
      <name val="Arial Cyr1"/>
      <charset val="204"/>
    </font>
    <font>
      <b/>
      <sz val="11"/>
      <color rgb="FF000000"/>
      <name val="Times New Roman Cyr"/>
      <charset val="204"/>
    </font>
    <font>
      <sz val="10"/>
      <color rgb="FF000000"/>
      <name val="Times New Roman Cyr"/>
      <charset val="204"/>
    </font>
    <font>
      <u/>
      <sz val="10"/>
      <color rgb="FF000000"/>
      <name val="Arial Cyr"/>
      <charset val="204"/>
    </font>
    <font>
      <u/>
      <sz val="12"/>
      <color rgb="FF000000"/>
      <name val="Arial Cyr"/>
      <charset val="204"/>
    </font>
    <font>
      <u/>
      <sz val="11"/>
      <color rgb="FF000000"/>
      <name val="Times New Roman"/>
      <family val="1"/>
      <charset val="204"/>
    </font>
    <font>
      <sz val="10"/>
      <color rgb="FF000000"/>
      <name val="Arial1"/>
      <charset val="204"/>
    </font>
    <font>
      <b/>
      <sz val="10"/>
      <color rgb="FF000000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rgb="FFFFFF00"/>
        <bgColor rgb="FFFFFFFF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3">
    <xf numFmtId="0" fontId="0" fillId="0" borderId="0"/>
    <xf numFmtId="166" fontId="25" fillId="0" borderId="0" applyFill="0" applyBorder="0" applyAlignment="0" applyProtection="0"/>
    <xf numFmtId="9" fontId="1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4" fillId="0" borderId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2" borderId="0" applyNumberFormat="0" applyBorder="0" applyAlignment="0" applyProtection="0"/>
    <xf numFmtId="0" fontId="35" fillId="29" borderId="0" applyNumberFormat="0" applyBorder="0" applyAlignment="0" applyProtection="0"/>
    <xf numFmtId="0" fontId="35" fillId="1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>
      <protection locked="0"/>
    </xf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6" fillId="0" borderId="0">
      <protection locked="0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36" fillId="0" borderId="0">
      <protection locked="0"/>
    </xf>
    <xf numFmtId="9" fontId="37" fillId="0" borderId="0" applyFont="0" applyBorder="0" applyProtection="0"/>
    <xf numFmtId="0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/>
    <xf numFmtId="0" fontId="4" fillId="0" borderId="0" applyNumberFormat="0" applyFill="0" applyBorder="0" applyAlignment="0" applyProtection="0"/>
    <xf numFmtId="0" fontId="36" fillId="0" borderId="0">
      <protection locked="0"/>
    </xf>
    <xf numFmtId="0" fontId="36" fillId="0" borderId="49">
      <protection locked="0"/>
    </xf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40" fillId="21" borderId="50" applyNumberFormat="0" applyAlignment="0" applyProtection="0"/>
    <xf numFmtId="0" fontId="40" fillId="13" borderId="50" applyNumberFormat="0" applyAlignment="0" applyProtection="0"/>
    <xf numFmtId="0" fontId="41" fillId="44" borderId="51" applyNumberFormat="0" applyAlignment="0" applyProtection="0"/>
    <xf numFmtId="0" fontId="41" fillId="25" borderId="51" applyNumberFormat="0" applyAlignment="0" applyProtection="0"/>
    <xf numFmtId="0" fontId="42" fillId="44" borderId="50" applyNumberFormat="0" applyAlignment="0" applyProtection="0"/>
    <xf numFmtId="0" fontId="42" fillId="25" borderId="50" applyNumberFormat="0" applyAlignment="0" applyProtection="0"/>
    <xf numFmtId="0" fontId="43" fillId="0" borderId="52" applyNumberFormat="0" applyFill="0" applyAlignment="0" applyProtection="0"/>
    <xf numFmtId="0" fontId="43" fillId="0" borderId="52" applyNumberFormat="0" applyFill="0" applyAlignment="0" applyProtection="0"/>
    <xf numFmtId="0" fontId="44" fillId="0" borderId="53" applyNumberFormat="0" applyFill="0" applyAlignment="0" applyProtection="0"/>
    <xf numFmtId="0" fontId="44" fillId="0" borderId="53" applyNumberFormat="0" applyFill="0" applyAlignment="0" applyProtection="0"/>
    <xf numFmtId="0" fontId="45" fillId="0" borderId="54" applyNumberFormat="0" applyFill="0" applyAlignment="0" applyProtection="0"/>
    <xf numFmtId="0" fontId="45" fillId="0" borderId="5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5" applyNumberFormat="0" applyFill="0" applyAlignment="0" applyProtection="0"/>
    <xf numFmtId="0" fontId="46" fillId="0" borderId="55" applyNumberFormat="0" applyFill="0" applyAlignment="0" applyProtection="0"/>
    <xf numFmtId="0" fontId="47" fillId="45" borderId="56" applyNumberFormat="0" applyAlignment="0" applyProtection="0"/>
    <xf numFmtId="0" fontId="47" fillId="46" borderId="5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7" borderId="0" applyNumberFormat="0" applyBorder="0" applyAlignment="0" applyProtection="0"/>
    <xf numFmtId="0" fontId="49" fillId="9" borderId="0" applyNumberFormat="0" applyBorder="0" applyAlignment="0" applyProtection="0"/>
    <xf numFmtId="0" fontId="50" fillId="0" borderId="0"/>
    <xf numFmtId="0" fontId="1" fillId="0" borderId="0"/>
    <xf numFmtId="0" fontId="15" fillId="0" borderId="0"/>
    <xf numFmtId="0" fontId="14" fillId="0" borderId="0"/>
    <xf numFmtId="0" fontId="5" fillId="0" borderId="0"/>
    <xf numFmtId="0" fontId="51" fillId="0" borderId="0">
      <protection locked="0"/>
    </xf>
    <xf numFmtId="0" fontId="34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14" fillId="0" borderId="0"/>
    <xf numFmtId="0" fontId="51" fillId="0" borderId="0">
      <protection locked="0"/>
    </xf>
    <xf numFmtId="0" fontId="15" fillId="0" borderId="0"/>
    <xf numFmtId="0" fontId="5" fillId="0" borderId="0"/>
    <xf numFmtId="0" fontId="50" fillId="0" borderId="0"/>
    <xf numFmtId="0" fontId="5" fillId="0" borderId="0"/>
    <xf numFmtId="0" fontId="14" fillId="0" borderId="0"/>
    <xf numFmtId="0" fontId="52" fillId="0" borderId="0"/>
    <xf numFmtId="0" fontId="53" fillId="0" borderId="0"/>
    <xf numFmtId="0" fontId="54" fillId="0" borderId="0"/>
    <xf numFmtId="0" fontId="5" fillId="0" borderId="0"/>
    <xf numFmtId="0" fontId="54" fillId="0" borderId="0"/>
    <xf numFmtId="0" fontId="1" fillId="0" borderId="0"/>
    <xf numFmtId="0" fontId="55" fillId="0" borderId="0" applyNumberFormat="0" applyBorder="0" applyProtection="0"/>
    <xf numFmtId="0" fontId="56" fillId="14" borderId="0" applyNumberFormat="0" applyBorder="0" applyAlignment="0" applyProtection="0"/>
    <xf numFmtId="0" fontId="56" fillId="4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49" borderId="57" applyNumberFormat="0" applyFont="0" applyAlignment="0" applyProtection="0"/>
    <xf numFmtId="0" fontId="15" fillId="16" borderId="57" applyNumberFormat="0" applyAlignment="0" applyProtection="0"/>
    <xf numFmtId="9" fontId="15" fillId="0" borderId="0" applyFill="0" applyBorder="0" applyAlignment="0" applyProtection="0"/>
    <xf numFmtId="9" fontId="52" fillId="0" borderId="0" applyBorder="0" applyProtection="0"/>
    <xf numFmtId="9" fontId="14" fillId="0" borderId="0" applyFont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ill="0" applyBorder="0" applyAlignment="0" applyProtection="0"/>
    <xf numFmtId="0" fontId="58" fillId="0" borderId="58" applyNumberFormat="0" applyFill="0" applyAlignment="0" applyProtection="0"/>
    <xf numFmtId="0" fontId="58" fillId="0" borderId="58" applyNumberFormat="0" applyFill="0" applyAlignment="0" applyProtection="0"/>
    <xf numFmtId="164" fontId="4" fillId="0" borderId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ill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0" fontId="137" fillId="0" borderId="0" applyNumberFormat="0" applyBorder="0" applyProtection="0"/>
  </cellStyleXfs>
  <cellXfs count="631">
    <xf numFmtId="0" fontId="0" fillId="0" borderId="0" xfId="0"/>
    <xf numFmtId="0" fontId="0" fillId="0" borderId="0" xfId="0" applyAlignment="1">
      <alignment horizontal="center" vertical="center"/>
    </xf>
    <xf numFmtId="9" fontId="1" fillId="0" borderId="1" xfId="2" applyBorder="1" applyAlignment="1">
      <alignment horizontal="center" vertical="center"/>
    </xf>
    <xf numFmtId="9" fontId="1" fillId="0" borderId="1" xfId="2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 applyProtection="1">
      <alignment horizontal="center" vertical="center"/>
    </xf>
    <xf numFmtId="164" fontId="13" fillId="0" borderId="8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4" fontId="13" fillId="0" borderId="9" xfId="0" applyNumberFormat="1" applyFont="1" applyFill="1" applyBorder="1" applyAlignment="1" applyProtection="1">
      <alignment horizontal="center" vertical="center"/>
    </xf>
    <xf numFmtId="164" fontId="13" fillId="0" borderId="10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64" fontId="16" fillId="0" borderId="9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" fontId="16" fillId="0" borderId="9" xfId="0" applyNumberFormat="1" applyFont="1" applyFill="1" applyBorder="1" applyAlignment="1" applyProtection="1">
      <alignment horizontal="center" vertical="center"/>
    </xf>
    <xf numFmtId="164" fontId="16" fillId="0" borderId="18" xfId="0" applyNumberFormat="1" applyFont="1" applyFill="1" applyBorder="1" applyAlignment="1" applyProtection="1">
      <alignment horizontal="center" vertical="center"/>
    </xf>
    <xf numFmtId="0" fontId="16" fillId="0" borderId="6" xfId="4" applyFont="1" applyFill="1" applyBorder="1" applyAlignment="1" applyProtection="1">
      <alignment horizontal="center" vertical="center"/>
      <protection locked="0"/>
    </xf>
    <xf numFmtId="1" fontId="4" fillId="0" borderId="19" xfId="5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65" fontId="10" fillId="0" borderId="9" xfId="2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1" fontId="18" fillId="0" borderId="1" xfId="3" applyNumberFormat="1" applyFont="1" applyFill="1" applyBorder="1" applyAlignment="1" applyProtection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164" fontId="21" fillId="0" borderId="12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4" fontId="21" fillId="0" borderId="9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2" fontId="21" fillId="0" borderId="7" xfId="0" applyNumberFormat="1" applyFont="1" applyFill="1" applyBorder="1" applyAlignment="1" applyProtection="1">
      <alignment horizontal="center" vertical="center"/>
    </xf>
    <xf numFmtId="1" fontId="18" fillId="0" borderId="7" xfId="3" applyNumberFormat="1" applyFont="1" applyFill="1" applyBorder="1" applyAlignment="1" applyProtection="1">
      <alignment horizontal="center" vertical="center"/>
    </xf>
    <xf numFmtId="1" fontId="18" fillId="0" borderId="22" xfId="3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1" fillId="4" borderId="24" xfId="0" applyFont="1" applyFill="1" applyBorder="1" applyAlignment="1">
      <alignment horizontal="center" vertical="center"/>
    </xf>
    <xf numFmtId="1" fontId="18" fillId="4" borderId="26" xfId="3" applyNumberFormat="1" applyFont="1" applyFill="1" applyBorder="1" applyAlignment="1" applyProtection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" fontId="22" fillId="5" borderId="10" xfId="3" applyNumberFormat="1" applyFont="1" applyFill="1" applyBorder="1" applyAlignment="1" applyProtection="1">
      <alignment horizontal="center" vertical="center"/>
    </xf>
    <xf numFmtId="0" fontId="19" fillId="6" borderId="27" xfId="6" applyFont="1" applyFill="1" applyBorder="1" applyAlignment="1">
      <alignment horizontal="center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164" fontId="21" fillId="5" borderId="12" xfId="0" applyNumberFormat="1" applyFont="1" applyFill="1" applyBorder="1" applyAlignment="1" applyProtection="1">
      <alignment horizontal="center" vertical="center"/>
    </xf>
    <xf numFmtId="164" fontId="21" fillId="5" borderId="9" xfId="0" applyNumberFormat="1" applyFont="1" applyFill="1" applyBorder="1" applyAlignment="1" applyProtection="1">
      <alignment horizontal="center" vertical="center"/>
    </xf>
    <xf numFmtId="164" fontId="21" fillId="5" borderId="26" xfId="0" applyNumberFormat="1" applyFont="1" applyFill="1" applyBorder="1" applyAlignment="1" applyProtection="1">
      <alignment horizontal="center" vertical="center"/>
    </xf>
    <xf numFmtId="1" fontId="21" fillId="5" borderId="10" xfId="3" applyNumberFormat="1" applyFont="1" applyFill="1" applyBorder="1" applyAlignment="1" applyProtection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6" borderId="31" xfId="6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22" fillId="0" borderId="10" xfId="3" applyNumberFormat="1" applyFont="1" applyFill="1" applyBorder="1" applyAlignment="1" applyProtection="1">
      <alignment horizontal="center" vertical="center"/>
    </xf>
    <xf numFmtId="1" fontId="19" fillId="6" borderId="31" xfId="6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21" fillId="0" borderId="26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0" fillId="6" borderId="11" xfId="0" applyFont="1" applyFill="1" applyBorder="1" applyAlignment="1" applyProtection="1">
      <alignment horizontal="center" vertical="center"/>
    </xf>
    <xf numFmtId="1" fontId="20" fillId="4" borderId="9" xfId="0" applyNumberFormat="1" applyFont="1" applyFill="1" applyBorder="1" applyAlignment="1" applyProtection="1">
      <alignment horizontal="center" vertical="center"/>
    </xf>
    <xf numFmtId="0" fontId="19" fillId="6" borderId="9" xfId="6" applyFont="1" applyFill="1" applyBorder="1" applyAlignment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left" vertical="center"/>
    </xf>
    <xf numFmtId="0" fontId="23" fillId="4" borderId="10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23" fillId="8" borderId="12" xfId="0" applyFont="1" applyFill="1" applyBorder="1" applyAlignment="1" applyProtection="1">
      <alignment horizontal="left" vertical="center"/>
    </xf>
    <xf numFmtId="0" fontId="16" fillId="8" borderId="10" xfId="0" applyFont="1" applyFill="1" applyBorder="1" applyAlignment="1" applyProtection="1">
      <alignment horizontal="center" vertical="center"/>
    </xf>
    <xf numFmtId="0" fontId="19" fillId="4" borderId="31" xfId="6" applyFont="1" applyFill="1" applyBorder="1" applyAlignment="1">
      <alignment horizontal="center" vertical="center"/>
    </xf>
    <xf numFmtId="1" fontId="19" fillId="5" borderId="31" xfId="6" applyNumberFormat="1" applyFont="1" applyFill="1" applyBorder="1" applyAlignment="1">
      <alignment horizontal="center" vertical="center"/>
    </xf>
    <xf numFmtId="1" fontId="19" fillId="4" borderId="31" xfId="6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textRotation="90" wrapText="1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vertical="center"/>
    </xf>
    <xf numFmtId="0" fontId="33" fillId="8" borderId="0" xfId="0" applyFont="1" applyFill="1" applyBorder="1" applyAlignment="1" applyProtection="1">
      <alignment horizontal="center" vertical="center"/>
    </xf>
    <xf numFmtId="0" fontId="33" fillId="8" borderId="0" xfId="0" applyFont="1" applyFill="1" applyBorder="1" applyAlignment="1" applyProtection="1">
      <alignment vertical="center"/>
    </xf>
    <xf numFmtId="0" fontId="33" fillId="8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64" fillId="8" borderId="60" xfId="0" applyFont="1" applyFill="1" applyBorder="1" applyAlignment="1" applyProtection="1">
      <alignment horizontal="center" vertical="center" textRotation="90" wrapText="1"/>
    </xf>
    <xf numFmtId="0" fontId="64" fillId="8" borderId="47" xfId="0" applyFont="1" applyFill="1" applyBorder="1" applyAlignment="1" applyProtection="1">
      <alignment horizontal="center" vertical="center" textRotation="90" wrapText="1"/>
    </xf>
    <xf numFmtId="0" fontId="64" fillId="8" borderId="59" xfId="0" applyFont="1" applyFill="1" applyBorder="1" applyAlignment="1" applyProtection="1">
      <alignment horizontal="center" vertical="center" textRotation="90" wrapText="1"/>
    </xf>
    <xf numFmtId="0" fontId="65" fillId="8" borderId="8" xfId="0" applyFont="1" applyFill="1" applyBorder="1" applyAlignment="1" applyProtection="1">
      <alignment horizontal="center" vertical="center" textRotation="90" wrapText="1"/>
    </xf>
    <xf numFmtId="0" fontId="64" fillId="0" borderId="6" xfId="0" applyFont="1" applyFill="1" applyBorder="1" applyAlignment="1" applyProtection="1">
      <alignment horizontal="center" vertical="center" textRotation="90" wrapText="1"/>
    </xf>
    <xf numFmtId="0" fontId="64" fillId="6" borderId="1" xfId="0" applyFont="1" applyFill="1" applyBorder="1" applyAlignment="1" applyProtection="1">
      <alignment horizontal="center" vertical="center" textRotation="90" wrapText="1"/>
    </xf>
    <xf numFmtId="0" fontId="64" fillId="8" borderId="9" xfId="0" applyFont="1" applyFill="1" applyBorder="1" applyAlignment="1" applyProtection="1">
      <alignment horizontal="center" vertical="center" wrapText="1"/>
    </xf>
    <xf numFmtId="0" fontId="64" fillId="9" borderId="9" xfId="0" applyFont="1" applyFill="1" applyBorder="1" applyAlignment="1" applyProtection="1">
      <alignment horizontal="center" vertical="center" wrapText="1"/>
    </xf>
    <xf numFmtId="0" fontId="64" fillId="8" borderId="12" xfId="0" applyFont="1" applyFill="1" applyBorder="1" applyAlignment="1" applyProtection="1">
      <alignment horizontal="center" vertical="center" wrapText="1"/>
    </xf>
    <xf numFmtId="0" fontId="64" fillId="8" borderId="18" xfId="0" applyFont="1" applyFill="1" applyBorder="1" applyAlignment="1" applyProtection="1">
      <alignment horizontal="center" vertical="center" wrapText="1"/>
    </xf>
    <xf numFmtId="0" fontId="66" fillId="0" borderId="1" xfId="0" applyFont="1" applyFill="1" applyBorder="1" applyAlignment="1" applyProtection="1">
      <alignment horizontal="center" vertical="center" wrapText="1"/>
    </xf>
    <xf numFmtId="0" fontId="64" fillId="8" borderId="1" xfId="0" applyFont="1" applyFill="1" applyBorder="1" applyAlignment="1" applyProtection="1">
      <alignment horizontal="center" vertical="center" wrapText="1"/>
    </xf>
    <xf numFmtId="0" fontId="23" fillId="8" borderId="18" xfId="0" applyFont="1" applyFill="1" applyBorder="1" applyAlignment="1" applyProtection="1">
      <alignment horizontal="center" vertical="center"/>
    </xf>
    <xf numFmtId="1" fontId="64" fillId="0" borderId="31" xfId="6" applyNumberFormat="1" applyFont="1" applyFill="1" applyBorder="1" applyAlignment="1">
      <alignment horizontal="center" vertical="center"/>
    </xf>
    <xf numFmtId="0" fontId="23" fillId="9" borderId="61" xfId="0" applyFont="1" applyFill="1" applyBorder="1" applyAlignment="1" applyProtection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1" fontId="68" fillId="0" borderId="62" xfId="0" applyNumberFormat="1" applyFont="1" applyFill="1" applyBorder="1" applyAlignment="1" applyProtection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23" fillId="8" borderId="22" xfId="0" applyFont="1" applyFill="1" applyBorder="1" applyAlignment="1" applyProtection="1">
      <alignment horizontal="center" vertical="center"/>
    </xf>
    <xf numFmtId="0" fontId="23" fillId="8" borderId="21" xfId="0" applyFont="1" applyFill="1" applyBorder="1" applyAlignment="1" applyProtection="1">
      <alignment horizontal="center" vertical="center"/>
    </xf>
    <xf numFmtId="0" fontId="69" fillId="9" borderId="61" xfId="0" applyFont="1" applyFill="1" applyBorder="1" applyAlignment="1" applyProtection="1">
      <alignment horizontal="center" vertical="center"/>
    </xf>
    <xf numFmtId="0" fontId="23" fillId="9" borderId="18" xfId="0" applyFont="1" applyFill="1" applyBorder="1" applyAlignment="1" applyProtection="1">
      <alignment horizontal="center" vertical="center"/>
    </xf>
    <xf numFmtId="0" fontId="23" fillId="9" borderId="18" xfId="0" applyFont="1" applyFill="1" applyBorder="1" applyAlignment="1" applyProtection="1">
      <alignment vertical="center"/>
    </xf>
    <xf numFmtId="0" fontId="23" fillId="5" borderId="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9" xfId="0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/>
    </xf>
    <xf numFmtId="1" fontId="23" fillId="9" borderId="9" xfId="0" applyNumberFormat="1" applyFont="1" applyFill="1" applyBorder="1" applyAlignment="1" applyProtection="1">
      <alignment horizontal="center" vertical="center"/>
    </xf>
    <xf numFmtId="0" fontId="23" fillId="8" borderId="18" xfId="0" applyFont="1" applyFill="1" applyBorder="1" applyAlignment="1" applyProtection="1">
      <alignment horizontal="left" vertical="center"/>
    </xf>
    <xf numFmtId="1" fontId="64" fillId="0" borderId="40" xfId="6" applyNumberFormat="1" applyFont="1" applyFill="1" applyBorder="1" applyAlignment="1">
      <alignment horizontal="center" vertical="center"/>
    </xf>
    <xf numFmtId="1" fontId="68" fillId="0" borderId="63" xfId="0" applyNumberFormat="1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1" fontId="26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9" borderId="64" xfId="0" applyFont="1" applyFill="1" applyBorder="1" applyAlignment="1" applyProtection="1">
      <alignment horizontal="center" vertical="center"/>
    </xf>
    <xf numFmtId="0" fontId="23" fillId="9" borderId="65" xfId="0" applyFont="1" applyFill="1" applyBorder="1" applyAlignment="1" applyProtection="1">
      <alignment horizontal="center" vertical="center"/>
    </xf>
    <xf numFmtId="1" fontId="23" fillId="9" borderId="1" xfId="0" applyNumberFormat="1" applyFont="1" applyFill="1" applyBorder="1" applyAlignment="1" applyProtection="1">
      <alignment horizontal="center" vertical="center"/>
    </xf>
    <xf numFmtId="9" fontId="23" fillId="0" borderId="5" xfId="0" applyNumberFormat="1" applyFont="1" applyFill="1" applyBorder="1" applyAlignment="1" applyProtection="1">
      <alignment horizontal="center" vertical="center"/>
    </xf>
    <xf numFmtId="165" fontId="16" fillId="8" borderId="1" xfId="0" applyNumberFormat="1" applyFont="1" applyFill="1" applyBorder="1" applyAlignment="1" applyProtection="1">
      <alignment horizontal="center" vertical="center"/>
    </xf>
    <xf numFmtId="165" fontId="16" fillId="8" borderId="4" xfId="0" applyNumberFormat="1" applyFont="1" applyFill="1" applyBorder="1" applyAlignment="1" applyProtection="1">
      <alignment horizontal="center" vertical="center"/>
    </xf>
    <xf numFmtId="164" fontId="23" fillId="5" borderId="1" xfId="0" applyNumberFormat="1" applyFont="1" applyFill="1" applyBorder="1" applyAlignment="1" applyProtection="1">
      <alignment horizontal="center" vertical="center"/>
    </xf>
    <xf numFmtId="2" fontId="23" fillId="5" borderId="1" xfId="0" applyNumberFormat="1" applyFont="1" applyFill="1" applyBorder="1" applyAlignment="1" applyProtection="1">
      <alignment horizontal="center" vertical="center"/>
    </xf>
    <xf numFmtId="164" fontId="23" fillId="5" borderId="4" xfId="0" applyNumberFormat="1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center"/>
    </xf>
    <xf numFmtId="164" fontId="29" fillId="0" borderId="4" xfId="0" applyNumberFormat="1" applyFont="1" applyFill="1" applyBorder="1" applyAlignment="1" applyProtection="1">
      <alignment horizontal="center" vertical="center"/>
    </xf>
    <xf numFmtId="164" fontId="29" fillId="0" borderId="66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165" fontId="72" fillId="0" borderId="17" xfId="124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3" fillId="0" borderId="2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164" fontId="16" fillId="0" borderId="4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164" fontId="16" fillId="0" borderId="66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64" fontId="16" fillId="0" borderId="2" xfId="0" applyNumberFormat="1" applyFont="1" applyFill="1" applyBorder="1" applyAlignment="1" applyProtection="1">
      <alignment horizontal="center" vertical="center"/>
    </xf>
    <xf numFmtId="164" fontId="16" fillId="0" borderId="15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/>
    <xf numFmtId="164" fontId="16" fillId="0" borderId="16" xfId="0" applyNumberFormat="1" applyFont="1" applyFill="1" applyBorder="1" applyAlignment="1" applyProtection="1">
      <alignment horizontal="center" vertical="center"/>
    </xf>
    <xf numFmtId="0" fontId="0" fillId="0" borderId="1" xfId="0" applyFont="1" applyBorder="1"/>
    <xf numFmtId="164" fontId="16" fillId="0" borderId="14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65" fillId="8" borderId="60" xfId="0" applyFont="1" applyFill="1" applyBorder="1" applyAlignment="1" applyProtection="1">
      <alignment horizontal="center" vertical="center" textRotation="90" wrapText="1"/>
    </xf>
    <xf numFmtId="0" fontId="65" fillId="8" borderId="47" xfId="0" applyFont="1" applyFill="1" applyBorder="1" applyAlignment="1" applyProtection="1">
      <alignment horizontal="center" vertical="center" textRotation="90" wrapText="1"/>
    </xf>
    <xf numFmtId="0" fontId="65" fillId="8" borderId="68" xfId="0" applyFont="1" applyFill="1" applyBorder="1" applyAlignment="1" applyProtection="1">
      <alignment horizontal="center" vertical="center" textRotation="90" wrapText="1"/>
    </xf>
    <xf numFmtId="0" fontId="65" fillId="0" borderId="6" xfId="0" applyFont="1" applyFill="1" applyBorder="1" applyAlignment="1" applyProtection="1">
      <alignment horizontal="center" vertical="center" textRotation="90" wrapText="1"/>
    </xf>
    <xf numFmtId="0" fontId="65" fillId="6" borderId="1" xfId="0" applyFont="1" applyFill="1" applyBorder="1" applyAlignment="1" applyProtection="1">
      <alignment horizontal="center" vertical="center" textRotation="90" wrapText="1"/>
    </xf>
    <xf numFmtId="0" fontId="65" fillId="8" borderId="9" xfId="0" applyFont="1" applyFill="1" applyBorder="1" applyAlignment="1" applyProtection="1">
      <alignment horizontal="center" vertical="center" wrapText="1"/>
    </xf>
    <xf numFmtId="0" fontId="65" fillId="9" borderId="9" xfId="0" applyFont="1" applyFill="1" applyBorder="1" applyAlignment="1" applyProtection="1">
      <alignment horizontal="center" vertical="center" wrapText="1"/>
    </xf>
    <xf numFmtId="0" fontId="65" fillId="8" borderId="12" xfId="0" applyFont="1" applyFill="1" applyBorder="1" applyAlignment="1" applyProtection="1">
      <alignment horizontal="center" vertical="center" wrapText="1"/>
    </xf>
    <xf numFmtId="0" fontId="65" fillId="8" borderId="18" xfId="0" applyFont="1" applyFill="1" applyBorder="1" applyAlignment="1" applyProtection="1">
      <alignment horizontal="center" vertical="center" wrapText="1"/>
    </xf>
    <xf numFmtId="0" fontId="77" fillId="0" borderId="1" xfId="0" applyFont="1" applyBorder="1" applyAlignment="1">
      <alignment horizontal="center" vertical="center"/>
    </xf>
    <xf numFmtId="0" fontId="78" fillId="0" borderId="1" xfId="0" applyFont="1" applyFill="1" applyBorder="1" applyAlignment="1" applyProtection="1">
      <alignment horizontal="center" vertical="center" wrapText="1"/>
    </xf>
    <xf numFmtId="0" fontId="65" fillId="8" borderId="1" xfId="0" applyFont="1" applyFill="1" applyBorder="1" applyAlignment="1" applyProtection="1">
      <alignment horizontal="center" vertical="center" wrapText="1"/>
    </xf>
    <xf numFmtId="0" fontId="75" fillId="8" borderId="18" xfId="0" applyFont="1" applyFill="1" applyBorder="1" applyAlignment="1" applyProtection="1">
      <alignment horizontal="center" vertical="center"/>
    </xf>
    <xf numFmtId="0" fontId="75" fillId="8" borderId="12" xfId="0" applyFont="1" applyFill="1" applyBorder="1" applyAlignment="1" applyProtection="1">
      <alignment horizontal="left" vertical="center"/>
    </xf>
    <xf numFmtId="1" fontId="65" fillId="0" borderId="1" xfId="6" applyNumberFormat="1" applyFont="1" applyFill="1" applyBorder="1" applyAlignment="1">
      <alignment horizontal="center" vertical="center"/>
    </xf>
    <xf numFmtId="164" fontId="65" fillId="9" borderId="61" xfId="0" applyNumberFormat="1" applyFont="1" applyFill="1" applyBorder="1" applyAlignment="1" applyProtection="1">
      <alignment horizontal="center" vertical="center"/>
    </xf>
    <xf numFmtId="164" fontId="77" fillId="0" borderId="61" xfId="0" applyNumberFormat="1" applyFont="1" applyFill="1" applyBorder="1" applyAlignment="1" applyProtection="1">
      <alignment horizontal="center" vertical="center"/>
    </xf>
    <xf numFmtId="1" fontId="65" fillId="0" borderId="31" xfId="6" applyNumberFormat="1" applyFont="1" applyFill="1" applyBorder="1" applyAlignment="1">
      <alignment horizontal="center" vertical="center"/>
    </xf>
    <xf numFmtId="0" fontId="75" fillId="8" borderId="22" xfId="0" applyFont="1" applyFill="1" applyBorder="1" applyAlignment="1" applyProtection="1">
      <alignment horizontal="center" vertical="center"/>
    </xf>
    <xf numFmtId="0" fontId="75" fillId="8" borderId="21" xfId="0" applyFont="1" applyFill="1" applyBorder="1" applyAlignment="1" applyProtection="1">
      <alignment horizontal="center" vertical="center"/>
    </xf>
    <xf numFmtId="0" fontId="75" fillId="0" borderId="12" xfId="0" applyFont="1" applyBorder="1" applyAlignment="1" applyProtection="1">
      <alignment horizontal="left" vertical="center"/>
    </xf>
    <xf numFmtId="0" fontId="75" fillId="9" borderId="18" xfId="0" applyFont="1" applyFill="1" applyBorder="1" applyAlignment="1" applyProtection="1">
      <alignment horizontal="center" vertical="center"/>
    </xf>
    <xf numFmtId="0" fontId="75" fillId="9" borderId="18" xfId="0" applyFont="1" applyFill="1" applyBorder="1" applyAlignment="1" applyProtection="1">
      <alignment vertical="center"/>
    </xf>
    <xf numFmtId="0" fontId="65" fillId="5" borderId="9" xfId="0" applyFont="1" applyFill="1" applyBorder="1" applyAlignment="1" applyProtection="1">
      <alignment horizontal="center" vertical="center"/>
    </xf>
    <xf numFmtId="0" fontId="75" fillId="8" borderId="18" xfId="0" applyFont="1" applyFill="1" applyBorder="1" applyAlignment="1" applyProtection="1">
      <alignment horizontal="left" vertical="center"/>
    </xf>
    <xf numFmtId="1" fontId="65" fillId="0" borderId="40" xfId="6" applyNumberFormat="1" applyFont="1" applyFill="1" applyBorder="1" applyAlignment="1">
      <alignment horizontal="center" vertical="center"/>
    </xf>
    <xf numFmtId="1" fontId="65" fillId="5" borderId="1" xfId="0" applyNumberFormat="1" applyFont="1" applyFill="1" applyBorder="1" applyAlignment="1" applyProtection="1">
      <alignment horizontal="center" vertical="center"/>
      <protection locked="0"/>
    </xf>
    <xf numFmtId="164" fontId="65" fillId="9" borderId="64" xfId="0" applyNumberFormat="1" applyFont="1" applyFill="1" applyBorder="1" applyAlignment="1" applyProtection="1">
      <alignment horizontal="center" vertical="center"/>
    </xf>
    <xf numFmtId="9" fontId="75" fillId="0" borderId="6" xfId="0" applyNumberFormat="1" applyFont="1" applyFill="1" applyBorder="1" applyAlignment="1" applyProtection="1">
      <alignment horizontal="center" vertical="center"/>
    </xf>
    <xf numFmtId="165" fontId="81" fillId="8" borderId="6" xfId="0" applyNumberFormat="1" applyFont="1" applyFill="1" applyBorder="1" applyAlignment="1" applyProtection="1">
      <alignment horizontal="center" vertical="center"/>
    </xf>
    <xf numFmtId="165" fontId="81" fillId="8" borderId="5" xfId="0" applyNumberFormat="1" applyFont="1" applyFill="1" applyBorder="1" applyAlignment="1" applyProtection="1">
      <alignment horizontal="center" vertical="center"/>
    </xf>
    <xf numFmtId="165" fontId="81" fillId="8" borderId="1" xfId="0" applyNumberFormat="1" applyFont="1" applyFill="1" applyBorder="1" applyAlignment="1" applyProtection="1">
      <alignment horizontal="center" vertical="center"/>
    </xf>
    <xf numFmtId="165" fontId="65" fillId="0" borderId="17" xfId="124" applyNumberFormat="1" applyFont="1" applyFill="1" applyBorder="1" applyAlignment="1" applyProtection="1">
      <alignment horizontal="center" vertical="center"/>
    </xf>
    <xf numFmtId="165" fontId="65" fillId="0" borderId="71" xfId="124" applyNumberFormat="1" applyFont="1" applyFill="1" applyBorder="1" applyAlignment="1" applyProtection="1">
      <alignment horizontal="center" vertical="center"/>
    </xf>
    <xf numFmtId="165" fontId="65" fillId="0" borderId="1" xfId="124" applyNumberFormat="1" applyFont="1" applyFill="1" applyBorder="1" applyAlignment="1" applyProtection="1">
      <alignment horizontal="center" vertical="center"/>
    </xf>
    <xf numFmtId="164" fontId="81" fillId="0" borderId="1" xfId="0" applyNumberFormat="1" applyFont="1" applyFill="1" applyBorder="1" applyAlignment="1" applyProtection="1">
      <alignment horizontal="center" vertical="center"/>
    </xf>
    <xf numFmtId="2" fontId="81" fillId="0" borderId="1" xfId="0" applyNumberFormat="1" applyFont="1" applyFill="1" applyBorder="1" applyAlignment="1" applyProtection="1">
      <alignment horizontal="center" vertical="center"/>
    </xf>
    <xf numFmtId="164" fontId="81" fillId="0" borderId="15" xfId="0" applyNumberFormat="1" applyFont="1" applyFill="1" applyBorder="1" applyAlignment="1" applyProtection="1">
      <alignment horizontal="center" vertical="center"/>
    </xf>
    <xf numFmtId="164" fontId="81" fillId="0" borderId="16" xfId="0" applyNumberFormat="1" applyFont="1" applyFill="1" applyBorder="1" applyAlignment="1" applyProtection="1">
      <alignment horizontal="center" vertical="center"/>
    </xf>
    <xf numFmtId="0" fontId="77" fillId="0" borderId="0" xfId="0" applyFont="1" applyFill="1" applyBorder="1"/>
    <xf numFmtId="0" fontId="77" fillId="0" borderId="0" xfId="0" applyFont="1" applyFill="1"/>
    <xf numFmtId="164" fontId="81" fillId="0" borderId="4" xfId="0" applyNumberFormat="1" applyFont="1" applyFill="1" applyBorder="1" applyAlignment="1" applyProtection="1">
      <alignment horizontal="center" vertical="center"/>
    </xf>
    <xf numFmtId="164" fontId="77" fillId="0" borderId="1" xfId="0" applyNumberFormat="1" applyFont="1" applyBorder="1"/>
    <xf numFmtId="0" fontId="77" fillId="0" borderId="0" xfId="0" applyFont="1"/>
    <xf numFmtId="0" fontId="63" fillId="8" borderId="0" xfId="0" applyFont="1" applyFill="1" applyBorder="1" applyAlignment="1" applyProtection="1">
      <alignment horizontal="center"/>
    </xf>
    <xf numFmtId="0" fontId="63" fillId="8" borderId="0" xfId="0" applyFont="1" applyFill="1" applyBorder="1" applyAlignment="1" applyProtection="1">
      <alignment horizontal="left"/>
    </xf>
    <xf numFmtId="0" fontId="64" fillId="8" borderId="68" xfId="0" applyFont="1" applyFill="1" applyBorder="1" applyAlignment="1" applyProtection="1">
      <alignment horizontal="center" vertical="center" textRotation="90" wrapText="1"/>
    </xf>
    <xf numFmtId="0" fontId="65" fillId="0" borderId="1" xfId="0" applyFont="1" applyFill="1" applyBorder="1" applyAlignment="1" applyProtection="1">
      <alignment horizontal="center" vertical="center" textRotation="90" wrapText="1"/>
    </xf>
    <xf numFmtId="0" fontId="64" fillId="8" borderId="4" xfId="0" applyFont="1" applyFill="1" applyBorder="1" applyAlignment="1" applyProtection="1">
      <alignment horizontal="center" vertical="center" textRotation="90" wrapText="1"/>
    </xf>
    <xf numFmtId="0" fontId="66" fillId="8" borderId="4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1" fillId="5" borderId="42" xfId="5" applyNumberFormat="1" applyFont="1" applyFill="1" applyBorder="1" applyAlignment="1">
      <alignment horizontal="center" vertical="center"/>
    </xf>
    <xf numFmtId="1" fontId="22" fillId="0" borderId="62" xfId="0" applyNumberFormat="1" applyFont="1" applyFill="1" applyBorder="1" applyAlignment="1" applyProtection="1">
      <alignment horizontal="center" vertical="center"/>
    </xf>
    <xf numFmtId="1" fontId="22" fillId="0" borderId="18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3" fillId="0" borderId="5" xfId="0" applyFont="1" applyBorder="1" applyAlignment="1" applyProtection="1">
      <alignment horizontal="left" vertical="center"/>
    </xf>
    <xf numFmtId="1" fontId="0" fillId="0" borderId="8" xfId="0" applyNumberFormat="1" applyBorder="1" applyAlignment="1">
      <alignment horizontal="center" vertical="center"/>
    </xf>
    <xf numFmtId="1" fontId="22" fillId="0" borderId="63" xfId="0" applyNumberFormat="1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/>
    </xf>
    <xf numFmtId="0" fontId="86" fillId="7" borderId="1" xfId="0" applyFont="1" applyFill="1" applyBorder="1" applyAlignment="1" applyProtection="1">
      <alignment vertical="center"/>
    </xf>
    <xf numFmtId="0" fontId="23" fillId="6" borderId="1" xfId="0" applyFont="1" applyFill="1" applyBorder="1" applyAlignment="1" applyProtection="1">
      <alignment horizontal="center" vertical="center"/>
    </xf>
    <xf numFmtId="0" fontId="75" fillId="9" borderId="1" xfId="114" applyFont="1" applyFill="1" applyBorder="1" applyAlignment="1" applyProtection="1">
      <alignment horizontal="center" vertical="center"/>
    </xf>
    <xf numFmtId="0" fontId="75" fillId="9" borderId="4" xfId="114" applyFont="1" applyFill="1" applyBorder="1" applyAlignment="1" applyProtection="1">
      <alignment horizontal="center" vertical="center"/>
    </xf>
    <xf numFmtId="0" fontId="23" fillId="8" borderId="1" xfId="0" applyFont="1" applyFill="1" applyBorder="1" applyAlignment="1" applyProtection="1">
      <alignment horizontal="center" vertical="center"/>
    </xf>
    <xf numFmtId="0" fontId="23" fillId="8" borderId="1" xfId="0" applyFont="1" applyFill="1" applyBorder="1" applyAlignment="1" applyProtection="1">
      <alignment horizontal="left" vertical="center"/>
    </xf>
    <xf numFmtId="1" fontId="22" fillId="0" borderId="1" xfId="0" applyNumberFormat="1" applyFont="1" applyFill="1" applyBorder="1" applyAlignment="1" applyProtection="1">
      <alignment horizontal="center" vertical="center"/>
    </xf>
    <xf numFmtId="1" fontId="20" fillId="6" borderId="1" xfId="0" applyNumberFormat="1" applyFont="1" applyFill="1" applyBorder="1" applyAlignment="1" applyProtection="1">
      <alignment horizontal="center" vertical="center"/>
      <protection locked="0"/>
    </xf>
    <xf numFmtId="1" fontId="69" fillId="7" borderId="1" xfId="114" applyNumberFormat="1" applyFont="1" applyFill="1" applyBorder="1" applyAlignment="1" applyProtection="1">
      <alignment horizontal="center" vertical="center"/>
    </xf>
    <xf numFmtId="1" fontId="69" fillId="7" borderId="4" xfId="114" applyNumberFormat="1" applyFont="1" applyFill="1" applyBorder="1" applyAlignment="1" applyProtection="1">
      <alignment horizontal="center" vertical="center"/>
    </xf>
    <xf numFmtId="9" fontId="87" fillId="0" borderId="1" xfId="114" applyNumberFormat="1" applyFont="1" applyFill="1" applyBorder="1" applyAlignment="1" applyProtection="1">
      <alignment horizontal="center" vertical="center"/>
    </xf>
    <xf numFmtId="165" fontId="77" fillId="8" borderId="1" xfId="129" applyNumberFormat="1" applyFont="1" applyFill="1" applyBorder="1" applyAlignment="1" applyProtection="1">
      <alignment horizontal="center" vertical="center"/>
    </xf>
    <xf numFmtId="0" fontId="0" fillId="0" borderId="0" xfId="0" applyFont="1" applyBorder="1"/>
    <xf numFmtId="171" fontId="23" fillId="7" borderId="1" xfId="0" applyNumberFormat="1" applyFont="1" applyFill="1" applyBorder="1" applyAlignment="1" applyProtection="1">
      <alignment horizontal="center" vertical="center"/>
    </xf>
    <xf numFmtId="171" fontId="87" fillId="0" borderId="1" xfId="0" applyNumberFormat="1" applyFont="1" applyFill="1" applyBorder="1" applyAlignment="1" applyProtection="1">
      <alignment horizontal="center" vertical="center"/>
    </xf>
    <xf numFmtId="171" fontId="77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165" fontId="71" fillId="8" borderId="1" xfId="124" applyNumberFormat="1" applyFont="1" applyFill="1" applyBorder="1" applyAlignment="1" applyProtection="1">
      <alignment horizontal="center" vertical="center"/>
    </xf>
    <xf numFmtId="165" fontId="89" fillId="8" borderId="1" xfId="124" quotePrefix="1" applyNumberFormat="1" applyFont="1" applyFill="1" applyBorder="1" applyAlignment="1" applyProtection="1">
      <alignment horizontal="center" vertical="center" wrapText="1"/>
    </xf>
    <xf numFmtId="165" fontId="72" fillId="8" borderId="1" xfId="124" applyNumberFormat="1" applyFont="1" applyFill="1" applyBorder="1" applyAlignment="1" applyProtection="1">
      <alignment horizontal="center" vertical="center"/>
    </xf>
    <xf numFmtId="172" fontId="87" fillId="0" borderId="1" xfId="0" applyNumberFormat="1" applyFont="1" applyFill="1" applyBorder="1" applyAlignment="1" applyProtection="1">
      <alignment horizontal="center" vertical="center"/>
    </xf>
    <xf numFmtId="165" fontId="77" fillId="8" borderId="1" xfId="124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right"/>
    </xf>
    <xf numFmtId="0" fontId="71" fillId="0" borderId="0" xfId="0" applyFont="1" applyBorder="1" applyAlignment="1">
      <alignment horizontal="left"/>
    </xf>
    <xf numFmtId="0" fontId="76" fillId="8" borderId="12" xfId="0" applyFont="1" applyFill="1" applyBorder="1" applyAlignment="1" applyProtection="1">
      <alignment horizontal="center" vertical="center" textRotation="90" wrapText="1"/>
    </xf>
    <xf numFmtId="0" fontId="64" fillId="8" borderId="6" xfId="0" applyFont="1" applyFill="1" applyBorder="1" applyAlignment="1" applyProtection="1">
      <alignment horizontal="center" vertical="center" wrapText="1"/>
    </xf>
    <xf numFmtId="0" fontId="64" fillId="9" borderId="6" xfId="0" applyFont="1" applyFill="1" applyBorder="1" applyAlignment="1" applyProtection="1">
      <alignment horizontal="center" vertical="center" wrapText="1"/>
    </xf>
    <xf numFmtId="0" fontId="64" fillId="8" borderId="5" xfId="0" applyFont="1" applyFill="1" applyBorder="1" applyAlignment="1" applyProtection="1">
      <alignment horizontal="center" vertical="center" wrapText="1"/>
    </xf>
    <xf numFmtId="0" fontId="64" fillId="8" borderId="22" xfId="0" applyFont="1" applyFill="1" applyBorder="1" applyAlignment="1" applyProtection="1">
      <alignment horizontal="center" vertical="center" wrapText="1"/>
    </xf>
    <xf numFmtId="164" fontId="1" fillId="5" borderId="1" xfId="5" applyNumberFormat="1" applyFont="1" applyFill="1" applyBorder="1" applyAlignment="1">
      <alignment horizontal="center" vertical="center"/>
    </xf>
    <xf numFmtId="164" fontId="1" fillId="0" borderId="1" xfId="5" applyNumberFormat="1" applyFont="1" applyFill="1" applyBorder="1" applyAlignment="1">
      <alignment horizontal="center" vertical="center"/>
    </xf>
    <xf numFmtId="0" fontId="23" fillId="7" borderId="18" xfId="0" applyFont="1" applyFill="1" applyBorder="1" applyAlignment="1" applyProtection="1">
      <alignment horizontal="center" vertical="center"/>
    </xf>
    <xf numFmtId="0" fontId="86" fillId="7" borderId="18" xfId="0" applyFont="1" applyFill="1" applyBorder="1" applyAlignment="1" applyProtection="1">
      <alignment vertical="center"/>
    </xf>
    <xf numFmtId="0" fontId="23" fillId="6" borderId="9" xfId="0" applyFont="1" applyFill="1" applyBorder="1" applyAlignment="1" applyProtection="1">
      <alignment horizontal="center" vertical="center"/>
    </xf>
    <xf numFmtId="164" fontId="2" fillId="5" borderId="1" xfId="5" applyNumberFormat="1" applyFont="1" applyFill="1" applyBorder="1" applyAlignment="1">
      <alignment horizontal="center" vertical="center"/>
    </xf>
    <xf numFmtId="0" fontId="64" fillId="0" borderId="0" xfId="0" applyFont="1"/>
    <xf numFmtId="1" fontId="20" fillId="6" borderId="8" xfId="0" applyNumberFormat="1" applyFont="1" applyFill="1" applyBorder="1" applyAlignment="1" applyProtection="1">
      <alignment horizontal="center" vertical="center"/>
      <protection locked="0"/>
    </xf>
    <xf numFmtId="9" fontId="77" fillId="0" borderId="1" xfId="114" applyNumberFormat="1" applyFont="1" applyFill="1" applyBorder="1" applyAlignment="1" applyProtection="1">
      <alignment horizontal="center" vertical="center"/>
    </xf>
    <xf numFmtId="10" fontId="91" fillId="8" borderId="1" xfId="129" applyNumberFormat="1" applyFont="1" applyFill="1" applyBorder="1" applyAlignment="1" applyProtection="1">
      <alignment horizontal="center" vertical="center"/>
    </xf>
    <xf numFmtId="165" fontId="77" fillId="8" borderId="6" xfId="129" applyNumberFormat="1" applyFont="1" applyFill="1" applyBorder="1" applyAlignment="1" applyProtection="1">
      <alignment horizontal="center" vertical="center"/>
    </xf>
    <xf numFmtId="1" fontId="83" fillId="0" borderId="0" xfId="109" applyNumberFormat="1" applyFont="1" applyFill="1" applyBorder="1" applyAlignment="1" applyProtection="1">
      <alignment horizontal="center" vertical="center"/>
    </xf>
    <xf numFmtId="1" fontId="92" fillId="0" borderId="0" xfId="109" applyNumberFormat="1" applyFont="1" applyFill="1" applyBorder="1" applyAlignment="1" applyProtection="1">
      <alignment horizontal="center" vertical="center"/>
    </xf>
    <xf numFmtId="165" fontId="93" fillId="8" borderId="19" xfId="124" applyNumberFormat="1" applyFont="1" applyFill="1" applyBorder="1" applyAlignment="1" applyProtection="1">
      <alignment horizontal="center" vertical="center"/>
    </xf>
    <xf numFmtId="165" fontId="93" fillId="8" borderId="1" xfId="124" quotePrefix="1" applyNumberFormat="1" applyFont="1" applyFill="1" applyBorder="1" applyAlignment="1" applyProtection="1">
      <alignment horizontal="center" vertical="center" wrapText="1"/>
    </xf>
    <xf numFmtId="0" fontId="94" fillId="0" borderId="0" xfId="0" applyFont="1"/>
    <xf numFmtId="171" fontId="94" fillId="0" borderId="1" xfId="0" applyNumberFormat="1" applyFont="1" applyFill="1" applyBorder="1" applyAlignment="1" applyProtection="1">
      <alignment horizontal="center" vertical="center"/>
    </xf>
    <xf numFmtId="165" fontId="94" fillId="8" borderId="9" xfId="124" applyNumberFormat="1" applyFont="1" applyFill="1" applyBorder="1" applyAlignment="1" applyProtection="1">
      <alignment horizontal="center" vertical="center"/>
    </xf>
    <xf numFmtId="171" fontId="94" fillId="0" borderId="72" xfId="0" applyNumberFormat="1" applyFont="1" applyFill="1" applyBorder="1" applyAlignment="1" applyProtection="1">
      <alignment horizontal="center" vertical="center"/>
    </xf>
    <xf numFmtId="0" fontId="94" fillId="0" borderId="1" xfId="0" applyFont="1" applyBorder="1" applyAlignment="1">
      <alignment horizontal="center"/>
    </xf>
    <xf numFmtId="0" fontId="77" fillId="8" borderId="0" xfId="0" applyFont="1" applyFill="1" applyBorder="1" applyProtection="1"/>
    <xf numFmtId="0" fontId="81" fillId="8" borderId="0" xfId="0" applyFont="1" applyFill="1" applyBorder="1" applyAlignment="1" applyProtection="1">
      <alignment horizontal="center" vertical="center"/>
    </xf>
    <xf numFmtId="0" fontId="102" fillId="0" borderId="0" xfId="117" applyFont="1" applyFill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105" fillId="50" borderId="83" xfId="117" applyFont="1" applyFill="1" applyBorder="1" applyAlignment="1">
      <alignment horizontal="center" vertical="center"/>
    </xf>
    <xf numFmtId="0" fontId="107" fillId="5" borderId="77" xfId="117" applyFont="1" applyFill="1" applyBorder="1" applyAlignment="1">
      <alignment horizontal="center" vertical="center" wrapText="1"/>
    </xf>
    <xf numFmtId="0" fontId="108" fillId="0" borderId="82" xfId="117" applyFont="1" applyFill="1" applyBorder="1" applyAlignment="1">
      <alignment vertical="center"/>
    </xf>
    <xf numFmtId="1" fontId="77" fillId="0" borderId="9" xfId="114" applyNumberFormat="1" applyFont="1" applyBorder="1" applyAlignment="1">
      <alignment horizontal="center" vertical="center"/>
    </xf>
    <xf numFmtId="164" fontId="109" fillId="51" borderId="82" xfId="117" applyNumberFormat="1" applyFont="1" applyFill="1" applyBorder="1" applyAlignment="1">
      <alignment horizontal="center" vertical="center"/>
    </xf>
    <xf numFmtId="0" fontId="108" fillId="0" borderId="83" xfId="117" applyFont="1" applyFill="1" applyBorder="1" applyAlignment="1">
      <alignment vertical="center"/>
    </xf>
    <xf numFmtId="1" fontId="110" fillId="0" borderId="9" xfId="114" applyNumberFormat="1" applyFont="1" applyBorder="1" applyAlignment="1">
      <alignment horizontal="center" vertical="center"/>
    </xf>
    <xf numFmtId="0" fontId="104" fillId="51" borderId="83" xfId="117" applyFont="1" applyFill="1" applyBorder="1" applyAlignment="1">
      <alignment vertical="center"/>
    </xf>
    <xf numFmtId="0" fontId="65" fillId="7" borderId="4" xfId="114" applyFont="1" applyFill="1" applyBorder="1" applyAlignment="1" applyProtection="1">
      <alignment horizontal="center" vertical="center"/>
    </xf>
    <xf numFmtId="0" fontId="108" fillId="0" borderId="76" xfId="117" applyFont="1" applyFill="1" applyBorder="1" applyAlignment="1">
      <alignment vertical="center"/>
    </xf>
    <xf numFmtId="0" fontId="104" fillId="51" borderId="76" xfId="117" quotePrefix="1" applyFont="1" applyFill="1" applyBorder="1" applyAlignment="1">
      <alignment horizontal="left" vertical="center" wrapText="1"/>
    </xf>
    <xf numFmtId="1" fontId="112" fillId="7" borderId="22" xfId="114" applyNumberFormat="1" applyFont="1" applyFill="1" applyBorder="1" applyAlignment="1" applyProtection="1">
      <alignment horizontal="center" vertical="center"/>
    </xf>
    <xf numFmtId="0" fontId="108" fillId="0" borderId="1" xfId="117" applyFont="1" applyFill="1" applyBorder="1" applyAlignment="1">
      <alignment horizontal="center" vertical="center"/>
    </xf>
    <xf numFmtId="164" fontId="108" fillId="0" borderId="1" xfId="117" applyNumberFormat="1" applyFont="1" applyFill="1" applyBorder="1" applyAlignment="1">
      <alignment horizontal="center" vertical="center"/>
    </xf>
    <xf numFmtId="0" fontId="108" fillId="0" borderId="4" xfId="117" applyFont="1" applyFill="1" applyBorder="1" applyAlignment="1">
      <alignment horizontal="center" vertical="center"/>
    </xf>
    <xf numFmtId="164" fontId="108" fillId="0" borderId="84" xfId="117" applyNumberFormat="1" applyFont="1" applyFill="1" applyBorder="1" applyAlignment="1">
      <alignment horizontal="center" vertical="center"/>
    </xf>
    <xf numFmtId="0" fontId="113" fillId="0" borderId="23" xfId="117" applyFont="1" applyFill="1" applyBorder="1" applyAlignment="1">
      <alignment horizontal="center" vertical="center" wrapText="1"/>
    </xf>
    <xf numFmtId="164" fontId="108" fillId="0" borderId="2" xfId="117" applyNumberFormat="1" applyFont="1" applyFill="1" applyBorder="1" applyAlignment="1">
      <alignment horizontal="center" vertical="center"/>
    </xf>
    <xf numFmtId="164" fontId="108" fillId="0" borderId="1" xfId="117" applyNumberFormat="1" applyFont="1" applyFill="1" applyBorder="1" applyAlignment="1">
      <alignment horizontal="right" vertical="center"/>
    </xf>
    <xf numFmtId="0" fontId="115" fillId="0" borderId="82" xfId="117" applyFont="1" applyFill="1" applyBorder="1" applyAlignment="1">
      <alignment horizontal="center" vertical="center"/>
    </xf>
    <xf numFmtId="164" fontId="55" fillId="0" borderId="82" xfId="117" applyNumberFormat="1" applyFont="1" applyFill="1" applyBorder="1" applyAlignment="1">
      <alignment horizontal="center" vertical="center"/>
    </xf>
    <xf numFmtId="0" fontId="115" fillId="0" borderId="8" xfId="117" applyFont="1" applyFill="1" applyBorder="1" applyAlignment="1">
      <alignment horizontal="center" vertical="center"/>
    </xf>
    <xf numFmtId="0" fontId="115" fillId="0" borderId="81" xfId="117" applyFont="1" applyFill="1" applyBorder="1" applyAlignment="1">
      <alignment horizontal="center" vertical="center"/>
    </xf>
    <xf numFmtId="164" fontId="55" fillId="0" borderId="81" xfId="117" applyNumberFormat="1" applyFont="1" applyFill="1" applyBorder="1" applyAlignment="1">
      <alignment horizontal="center" vertical="center"/>
    </xf>
    <xf numFmtId="1" fontId="105" fillId="0" borderId="1" xfId="117" applyNumberFormat="1" applyFont="1" applyFill="1" applyBorder="1" applyAlignment="1">
      <alignment horizontal="center" vertical="center"/>
    </xf>
    <xf numFmtId="165" fontId="105" fillId="0" borderId="1" xfId="117" applyNumberFormat="1" applyFont="1" applyFill="1" applyBorder="1" applyAlignment="1">
      <alignment horizontal="center" vertical="center"/>
    </xf>
    <xf numFmtId="0" fontId="55" fillId="0" borderId="1" xfId="117" applyFont="1" applyFill="1" applyBorder="1" applyAlignment="1">
      <alignment horizontal="center" vertical="center"/>
    </xf>
    <xf numFmtId="164" fontId="55" fillId="0" borderId="1" xfId="117" applyNumberFormat="1" applyFont="1" applyFill="1" applyBorder="1" applyAlignment="1">
      <alignment horizontal="center" vertical="center"/>
    </xf>
    <xf numFmtId="0" fontId="55" fillId="0" borderId="0" xfId="117" applyFont="1" applyFill="1" applyAlignment="1"/>
    <xf numFmtId="0" fontId="122" fillId="0" borderId="0" xfId="117" applyFont="1" applyFill="1" applyAlignment="1">
      <alignment horizontal="center" vertical="center" wrapText="1"/>
    </xf>
    <xf numFmtId="0" fontId="55" fillId="50" borderId="83" xfId="117" applyFont="1" applyFill="1" applyBorder="1" applyAlignment="1">
      <alignment horizontal="center" vertical="center"/>
    </xf>
    <xf numFmtId="0" fontId="125" fillId="0" borderId="77" xfId="117" applyFont="1" applyFill="1" applyBorder="1" applyAlignment="1">
      <alignment horizontal="center" vertical="center" wrapText="1"/>
    </xf>
    <xf numFmtId="0" fontId="127" fillId="0" borderId="82" xfId="117" applyFont="1" applyFill="1" applyBorder="1" applyAlignment="1">
      <alignment vertical="center"/>
    </xf>
    <xf numFmtId="1" fontId="65" fillId="6" borderId="31" xfId="6" applyNumberFormat="1" applyFont="1" applyFill="1" applyBorder="1" applyAlignment="1">
      <alignment horizontal="center" vertical="center"/>
    </xf>
    <xf numFmtId="1" fontId="115" fillId="50" borderId="82" xfId="117" applyNumberFormat="1" applyFont="1" applyFill="1" applyBorder="1" applyAlignment="1">
      <alignment horizontal="center" vertical="center"/>
    </xf>
    <xf numFmtId="164" fontId="128" fillId="52" borderId="82" xfId="117" applyNumberFormat="1" applyFont="1" applyFill="1" applyBorder="1" applyAlignment="1">
      <alignment horizontal="center" vertical="center"/>
    </xf>
    <xf numFmtId="164" fontId="55" fillId="52" borderId="82" xfId="117" applyNumberFormat="1" applyFont="1" applyFill="1" applyBorder="1" applyAlignment="1">
      <alignment horizontal="center" vertical="center"/>
    </xf>
    <xf numFmtId="1" fontId="115" fillId="50" borderId="88" xfId="117" applyNumberFormat="1" applyFont="1" applyFill="1" applyBorder="1" applyAlignment="1">
      <alignment horizontal="center" vertical="center"/>
    </xf>
    <xf numFmtId="164" fontId="55" fillId="52" borderId="1" xfId="117" applyNumberFormat="1" applyFont="1" applyFill="1" applyBorder="1" applyAlignment="1">
      <alignment horizontal="center" vertical="center"/>
    </xf>
    <xf numFmtId="0" fontId="127" fillId="0" borderId="83" xfId="117" applyFont="1" applyFill="1" applyBorder="1" applyAlignment="1">
      <alignment vertical="center"/>
    </xf>
    <xf numFmtId="0" fontId="115" fillId="50" borderId="88" xfId="117" applyNumberFormat="1" applyFont="1" applyFill="1" applyBorder="1" applyAlignment="1">
      <alignment horizontal="center" vertical="center"/>
    </xf>
    <xf numFmtId="1" fontId="65" fillId="4" borderId="31" xfId="6" applyNumberFormat="1" applyFont="1" applyFill="1" applyBorder="1" applyAlignment="1">
      <alignment horizontal="center" vertical="center"/>
    </xf>
    <xf numFmtId="1" fontId="65" fillId="5" borderId="31" xfId="6" applyNumberFormat="1" applyFont="1" applyFill="1" applyBorder="1" applyAlignment="1">
      <alignment horizontal="center" vertical="center"/>
    </xf>
    <xf numFmtId="0" fontId="129" fillId="51" borderId="83" xfId="117" applyFont="1" applyFill="1" applyBorder="1" applyAlignment="1">
      <alignment vertical="center"/>
    </xf>
    <xf numFmtId="0" fontId="75" fillId="6" borderId="9" xfId="0" applyFont="1" applyFill="1" applyBorder="1" applyAlignment="1" applyProtection="1">
      <alignment horizontal="center" vertical="center"/>
    </xf>
    <xf numFmtId="0" fontId="128" fillId="51" borderId="83" xfId="117" applyFont="1" applyFill="1" applyBorder="1" applyAlignment="1">
      <alignment horizontal="center" vertical="center"/>
    </xf>
    <xf numFmtId="0" fontId="128" fillId="51" borderId="77" xfId="117" applyFont="1" applyFill="1" applyBorder="1" applyAlignment="1">
      <alignment horizontal="center" vertical="center"/>
    </xf>
    <xf numFmtId="164" fontId="128" fillId="52" borderId="1" xfId="117" applyNumberFormat="1" applyFont="1" applyFill="1" applyBorder="1" applyAlignment="1">
      <alignment horizontal="center" vertical="center"/>
    </xf>
    <xf numFmtId="0" fontId="127" fillId="0" borderId="76" xfId="117" applyFont="1" applyFill="1" applyBorder="1" applyAlignment="1">
      <alignment vertical="center"/>
    </xf>
    <xf numFmtId="0" fontId="129" fillId="51" borderId="1" xfId="117" quotePrefix="1" applyFont="1" applyFill="1" applyBorder="1" applyAlignment="1">
      <alignment horizontal="left" vertical="center" wrapText="1"/>
    </xf>
    <xf numFmtId="1" fontId="65" fillId="6" borderId="6" xfId="0" applyNumberFormat="1" applyFont="1" applyFill="1" applyBorder="1" applyAlignment="1" applyProtection="1">
      <alignment horizontal="center" vertical="center"/>
      <protection locked="0"/>
    </xf>
    <xf numFmtId="1" fontId="131" fillId="51" borderId="1" xfId="117" applyNumberFormat="1" applyFont="1" applyFill="1" applyBorder="1" applyAlignment="1">
      <alignment horizontal="center" vertical="center"/>
    </xf>
    <xf numFmtId="2" fontId="128" fillId="52" borderId="82" xfId="117" applyNumberFormat="1" applyFont="1" applyFill="1" applyBorder="1" applyAlignment="1">
      <alignment horizontal="center" vertical="center"/>
    </xf>
    <xf numFmtId="1" fontId="131" fillId="51" borderId="8" xfId="117" applyNumberFormat="1" applyFont="1" applyFill="1" applyBorder="1" applyAlignment="1">
      <alignment horizontal="center" vertical="center"/>
    </xf>
    <xf numFmtId="2" fontId="128" fillId="52" borderId="81" xfId="117" applyNumberFormat="1" applyFont="1" applyFill="1" applyBorder="1" applyAlignment="1">
      <alignment horizontal="center" vertical="center"/>
    </xf>
    <xf numFmtId="1" fontId="115" fillId="53" borderId="88" xfId="117" applyNumberFormat="1" applyFont="1" applyFill="1" applyBorder="1" applyAlignment="1">
      <alignment horizontal="center" vertical="center"/>
    </xf>
    <xf numFmtId="9" fontId="133" fillId="0" borderId="1" xfId="0" applyNumberFormat="1" applyFont="1" applyFill="1" applyBorder="1" applyAlignment="1" applyProtection="1">
      <alignment horizontal="center" vertical="center"/>
    </xf>
    <xf numFmtId="0" fontId="55" fillId="0" borderId="1" xfId="117" applyFont="1" applyFill="1" applyBorder="1" applyAlignment="1"/>
    <xf numFmtId="165" fontId="55" fillId="0" borderId="1" xfId="2" applyNumberFormat="1" applyFont="1" applyFill="1" applyBorder="1" applyAlignment="1">
      <alignment horizontal="center" vertical="center"/>
    </xf>
    <xf numFmtId="164" fontId="55" fillId="0" borderId="4" xfId="0" applyNumberFormat="1" applyFont="1" applyFill="1" applyBorder="1"/>
    <xf numFmtId="164" fontId="55" fillId="0" borderId="25" xfId="117" applyNumberFormat="1" applyFont="1" applyFill="1" applyBorder="1" applyAlignment="1">
      <alignment horizontal="center" vertical="center"/>
    </xf>
    <xf numFmtId="0" fontId="55" fillId="0" borderId="89" xfId="117" applyFont="1" applyFill="1" applyBorder="1" applyAlignment="1">
      <alignment horizontal="center" vertical="center" wrapText="1"/>
    </xf>
    <xf numFmtId="165" fontId="55" fillId="0" borderId="2" xfId="2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/>
    <xf numFmtId="165" fontId="55" fillId="0" borderId="3" xfId="2" applyNumberFormat="1" applyFont="1" applyFill="1" applyBorder="1" applyAlignment="1">
      <alignment horizontal="center" vertical="center"/>
    </xf>
    <xf numFmtId="0" fontId="115" fillId="0" borderId="1" xfId="117" applyFont="1" applyFill="1" applyBorder="1" applyAlignment="1">
      <alignment horizontal="center" vertical="center"/>
    </xf>
    <xf numFmtId="0" fontId="115" fillId="0" borderId="15" xfId="117" applyFont="1" applyFill="1" applyBorder="1" applyAlignment="1">
      <alignment horizontal="center" vertical="center"/>
    </xf>
    <xf numFmtId="164" fontId="55" fillId="0" borderId="15" xfId="117" applyNumberFormat="1" applyFont="1" applyFill="1" applyBorder="1" applyAlignment="1">
      <alignment horizontal="center" vertical="center"/>
    </xf>
    <xf numFmtId="1" fontId="128" fillId="0" borderId="1" xfId="117" applyNumberFormat="1" applyFont="1" applyFill="1" applyBorder="1" applyAlignment="1">
      <alignment horizontal="center" vertical="center"/>
    </xf>
    <xf numFmtId="165" fontId="128" fillId="0" borderId="1" xfId="2" applyNumberFormat="1" applyFont="1" applyFill="1" applyBorder="1" applyAlignment="1">
      <alignment horizontal="center" vertical="center"/>
    </xf>
    <xf numFmtId="0" fontId="108" fillId="0" borderId="15" xfId="117" applyFont="1" applyFill="1" applyBorder="1" applyAlignment="1">
      <alignment horizontal="center" vertical="center"/>
    </xf>
    <xf numFmtId="164" fontId="108" fillId="0" borderId="15" xfId="117" applyNumberFormat="1" applyFont="1" applyFill="1" applyBorder="1" applyAlignment="1">
      <alignment horizontal="center" vertical="center"/>
    </xf>
    <xf numFmtId="0" fontId="108" fillId="0" borderId="78" xfId="117" applyFont="1" applyFill="1" applyBorder="1" applyAlignment="1">
      <alignment horizontal="center" vertical="center"/>
    </xf>
    <xf numFmtId="164" fontId="108" fillId="0" borderId="83" xfId="117" applyNumberFormat="1" applyFont="1" applyFill="1" applyBorder="1" applyAlignment="1">
      <alignment horizontal="center" vertical="center"/>
    </xf>
    <xf numFmtId="0" fontId="108" fillId="0" borderId="76" xfId="117" applyFont="1" applyFill="1" applyBorder="1" applyAlignment="1">
      <alignment horizontal="center" vertical="center"/>
    </xf>
    <xf numFmtId="164" fontId="108" fillId="0" borderId="76" xfId="117" applyNumberFormat="1" applyFont="1" applyFill="1" applyBorder="1" applyAlignment="1">
      <alignment horizontal="center" vertical="center"/>
    </xf>
    <xf numFmtId="1" fontId="108" fillId="0" borderId="78" xfId="117" applyNumberFormat="1" applyFont="1" applyFill="1" applyBorder="1" applyAlignment="1">
      <alignment horizontal="center" vertical="center"/>
    </xf>
    <xf numFmtId="0" fontId="108" fillId="0" borderId="90" xfId="117" applyFont="1" applyFill="1" applyBorder="1" applyAlignment="1">
      <alignment horizontal="center" vertical="center"/>
    </xf>
    <xf numFmtId="164" fontId="108" fillId="0" borderId="91" xfId="117" applyNumberFormat="1" applyFont="1" applyFill="1" applyBorder="1" applyAlignment="1">
      <alignment horizontal="center" vertical="center"/>
    </xf>
    <xf numFmtId="1" fontId="108" fillId="0" borderId="1" xfId="117" applyNumberFormat="1" applyFont="1" applyFill="1" applyBorder="1" applyAlignment="1">
      <alignment horizontal="center" vertical="center"/>
    </xf>
    <xf numFmtId="0" fontId="138" fillId="0" borderId="0" xfId="142" applyFont="1" applyFill="1" applyAlignment="1"/>
    <xf numFmtId="171" fontId="20" fillId="7" borderId="1" xfId="0" applyNumberFormat="1" applyFont="1" applyFill="1" applyBorder="1" applyAlignment="1" applyProtection="1">
      <alignment horizontal="center" vertical="center"/>
    </xf>
    <xf numFmtId="0" fontId="20" fillId="6" borderId="42" xfId="0" applyFont="1" applyFill="1" applyBorder="1" applyAlignment="1" applyProtection="1">
      <alignment horizontal="center" vertical="center"/>
    </xf>
    <xf numFmtId="1" fontId="18" fillId="4" borderId="22" xfId="3" applyNumberFormat="1" applyFont="1" applyFill="1" applyBorder="1" applyAlignment="1" applyProtection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1" fillId="0" borderId="0" xfId="0" applyFont="1" applyFill="1"/>
    <xf numFmtId="164" fontId="105" fillId="51" borderId="82" xfId="117" applyNumberFormat="1" applyFont="1" applyFill="1" applyBorder="1" applyAlignment="1">
      <alignment horizontal="center" vertical="center"/>
    </xf>
    <xf numFmtId="0" fontId="33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3" fillId="8" borderId="0" xfId="0" quotePrefix="1" applyFont="1" applyFill="1" applyBorder="1" applyAlignment="1" applyProtection="1">
      <alignment horizontal="center" vertical="center"/>
    </xf>
    <xf numFmtId="0" fontId="26" fillId="10" borderId="36" xfId="0" applyFont="1" applyFill="1" applyBorder="1" applyAlignment="1" applyProtection="1">
      <alignment horizontal="center" vertical="center" wrapText="1"/>
    </xf>
    <xf numFmtId="0" fontId="26" fillId="8" borderId="38" xfId="0" applyFont="1" applyFill="1" applyBorder="1" applyAlignment="1" applyProtection="1">
      <alignment horizontal="center" vertical="center" wrapText="1"/>
    </xf>
    <xf numFmtId="0" fontId="20" fillId="8" borderId="48" xfId="0" quotePrefix="1" applyFont="1" applyFill="1" applyBorder="1" applyAlignment="1" applyProtection="1">
      <alignment horizontal="center" vertical="center" textRotation="90" wrapText="1"/>
    </xf>
    <xf numFmtId="0" fontId="20" fillId="8" borderId="43" xfId="0" applyFont="1" applyFill="1" applyBorder="1" applyAlignment="1" applyProtection="1">
      <alignment horizontal="center" vertical="center" textRotation="90" wrapText="1"/>
    </xf>
    <xf numFmtId="0" fontId="20" fillId="8" borderId="37" xfId="0" applyFont="1" applyFill="1" applyBorder="1" applyAlignment="1" applyProtection="1">
      <alignment horizontal="center" vertical="center" textRotation="90" wrapText="1"/>
    </xf>
    <xf numFmtId="0" fontId="20" fillId="9" borderId="36" xfId="0" applyFont="1" applyFill="1" applyBorder="1" applyAlignment="1" applyProtection="1">
      <alignment horizontal="center" vertical="center" wrapText="1"/>
    </xf>
    <xf numFmtId="0" fontId="20" fillId="9" borderId="7" xfId="0" applyFont="1" applyFill="1" applyBorder="1" applyAlignment="1" applyProtection="1">
      <alignment horizontal="center" vertical="center" textRotation="90" wrapText="1"/>
    </xf>
    <xf numFmtId="0" fontId="0" fillId="0" borderId="92" xfId="0" applyBorder="1" applyAlignment="1">
      <alignment horizontal="center" vertical="center" textRotation="90" wrapText="1"/>
    </xf>
    <xf numFmtId="0" fontId="0" fillId="0" borderId="93" xfId="0" applyBorder="1" applyAlignment="1">
      <alignment horizontal="center" vertical="center" textRotation="90" wrapText="1"/>
    </xf>
    <xf numFmtId="0" fontId="29" fillId="9" borderId="44" xfId="0" applyFont="1" applyFill="1" applyBorder="1" applyAlignment="1" applyProtection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0" fontId="20" fillId="8" borderId="4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0" fillId="3" borderId="47" xfId="0" applyFont="1" applyFill="1" applyBorder="1" applyAlignment="1" applyProtection="1">
      <alignment vertical="center"/>
    </xf>
    <xf numFmtId="0" fontId="31" fillId="0" borderId="46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20" fillId="3" borderId="47" xfId="0" applyFont="1" applyFill="1" applyBorder="1" applyAlignment="1" applyProtection="1">
      <alignment horizontal="center" vertical="center"/>
    </xf>
    <xf numFmtId="0" fontId="21" fillId="9" borderId="45" xfId="0" applyFont="1" applyFill="1" applyBorder="1" applyAlignment="1" applyProtection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7" fillId="0" borderId="4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166" fontId="2" fillId="11" borderId="8" xfId="1" applyFont="1" applyFill="1" applyBorder="1" applyAlignment="1">
      <alignment horizontal="center" vertical="center" textRotation="90" wrapText="1"/>
    </xf>
    <xf numFmtId="166" fontId="2" fillId="0" borderId="15" xfId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9" borderId="45" xfId="0" applyFont="1" applyFill="1" applyBorder="1" applyAlignment="1" applyProtection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20" fillId="0" borderId="44" xfId="0" quotePrefix="1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20" fillId="8" borderId="1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1" fillId="9" borderId="6" xfId="0" applyFont="1" applyFill="1" applyBorder="1" applyAlignment="1" applyProtection="1">
      <alignment horizontal="center" vertical="center" textRotation="90" wrapText="1"/>
    </xf>
    <xf numFmtId="0" fontId="20" fillId="9" borderId="19" xfId="0" applyFont="1" applyFill="1" applyBorder="1" applyAlignment="1" applyProtection="1">
      <alignment horizontal="center" vertical="center" textRotation="90" wrapText="1"/>
    </xf>
    <xf numFmtId="0" fontId="23" fillId="9" borderId="6" xfId="0" applyFont="1" applyFill="1" applyBorder="1" applyAlignment="1" applyProtection="1">
      <alignment horizontal="center" vertical="center" textRotation="90" wrapText="1"/>
    </xf>
    <xf numFmtId="0" fontId="23" fillId="9" borderId="19" xfId="0" applyFont="1" applyFill="1" applyBorder="1" applyAlignment="1" applyProtection="1">
      <alignment horizontal="center" vertical="center" textRotation="90" wrapText="1"/>
    </xf>
    <xf numFmtId="0" fontId="7" fillId="0" borderId="4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4" fillId="0" borderId="4" xfId="0" quotePrefix="1" applyFont="1" applyFill="1" applyBorder="1" applyAlignment="1">
      <alignment horizontal="right" vertical="center" wrapText="1"/>
    </xf>
    <xf numFmtId="0" fontId="20" fillId="8" borderId="1" xfId="0" quotePrefix="1" applyFont="1" applyFill="1" applyBorder="1" applyAlignment="1" applyProtection="1">
      <alignment horizontal="center" vertical="center" textRotation="90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4" borderId="29" xfId="0" quotePrefix="1" applyFont="1" applyFill="1" applyBorder="1" applyAlignment="1" applyProtection="1">
      <alignment horizontal="left" vertical="center"/>
    </xf>
    <xf numFmtId="0" fontId="23" fillId="4" borderId="28" xfId="0" applyFont="1" applyFill="1" applyBorder="1" applyAlignment="1" applyProtection="1">
      <alignment horizontal="left" vertical="center"/>
    </xf>
    <xf numFmtId="0" fontId="16" fillId="0" borderId="21" xfId="0" quotePrefix="1" applyFont="1" applyFill="1" applyBorder="1" applyAlignment="1" applyProtection="1">
      <alignment horizontal="center" vertical="center" wrapText="1"/>
    </xf>
    <xf numFmtId="0" fontId="23" fillId="9" borderId="9" xfId="0" applyFont="1" applyFill="1" applyBorder="1" applyAlignment="1" applyProtection="1">
      <alignment horizontal="center" vertical="center" wrapText="1"/>
    </xf>
    <xf numFmtId="0" fontId="33" fillId="8" borderId="0" xfId="0" quotePrefix="1" applyFont="1" applyFill="1" applyBorder="1" applyAlignment="1" applyProtection="1">
      <alignment horizontal="center"/>
    </xf>
    <xf numFmtId="0" fontId="33" fillId="8" borderId="0" xfId="0" applyFont="1" applyFill="1" applyBorder="1" applyAlignment="1" applyProtection="1">
      <alignment horizontal="center"/>
    </xf>
    <xf numFmtId="0" fontId="63" fillId="8" borderId="0" xfId="0" applyFont="1" applyFill="1" applyBorder="1" applyAlignment="1" applyProtection="1">
      <alignment horizontal="center"/>
    </xf>
    <xf numFmtId="0" fontId="23" fillId="8" borderId="59" xfId="0" applyFont="1" applyFill="1" applyBorder="1" applyAlignment="1" applyProtection="1">
      <alignment horizontal="center" vertical="center" wrapText="1"/>
    </xf>
    <xf numFmtId="0" fontId="23" fillId="8" borderId="36" xfId="0" applyFont="1" applyFill="1" applyBorder="1" applyAlignment="1" applyProtection="1">
      <alignment horizontal="center" vertical="center" wrapText="1"/>
    </xf>
    <xf numFmtId="0" fontId="16" fillId="8" borderId="60" xfId="0" quotePrefix="1" applyFont="1" applyFill="1" applyBorder="1" applyAlignment="1" applyProtection="1">
      <alignment horizontal="center" vertical="center" wrapText="1"/>
    </xf>
    <xf numFmtId="0" fontId="16" fillId="8" borderId="60" xfId="0" applyFont="1" applyFill="1" applyBorder="1" applyAlignment="1" applyProtection="1">
      <alignment horizontal="center" vertical="center" wrapText="1"/>
    </xf>
    <xf numFmtId="0" fontId="20" fillId="7" borderId="60" xfId="0" applyFont="1" applyFill="1" applyBorder="1" applyAlignment="1" applyProtection="1">
      <alignment horizontal="center" vertical="center" wrapText="1"/>
    </xf>
    <xf numFmtId="0" fontId="87" fillId="0" borderId="1" xfId="0" applyFont="1" applyFill="1" applyBorder="1" applyAlignment="1" applyProtection="1">
      <alignment horizontal="right" vertical="center" wrapText="1"/>
    </xf>
    <xf numFmtId="0" fontId="90" fillId="8" borderId="71" xfId="0" applyFont="1" applyFill="1" applyBorder="1" applyAlignment="1" applyProtection="1">
      <alignment horizontal="left" vertical="center" wrapText="1"/>
    </xf>
    <xf numFmtId="0" fontId="23" fillId="7" borderId="1" xfId="0" quotePrefix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6" fillId="8" borderId="1" xfId="114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vertical="center" wrapText="1"/>
    </xf>
    <xf numFmtId="0" fontId="87" fillId="0" borderId="4" xfId="0" quotePrefix="1" applyFont="1" applyFill="1" applyBorder="1" applyAlignment="1" applyProtection="1">
      <alignment horizontal="right" vertical="center" wrapText="1"/>
    </xf>
    <xf numFmtId="0" fontId="87" fillId="0" borderId="3" xfId="0" applyFont="1" applyFill="1" applyBorder="1" applyAlignment="1" applyProtection="1">
      <alignment horizontal="right" vertical="center" wrapText="1"/>
    </xf>
    <xf numFmtId="0" fontId="87" fillId="0" borderId="2" xfId="0" applyFont="1" applyFill="1" applyBorder="1" applyAlignment="1" applyProtection="1">
      <alignment horizontal="right" vertical="center" wrapText="1"/>
    </xf>
    <xf numFmtId="0" fontId="71" fillId="8" borderId="1" xfId="0" quotePrefix="1" applyFont="1" applyFill="1" applyBorder="1" applyAlignment="1" applyProtection="1">
      <alignment horizontal="center" vertical="center" wrapText="1"/>
    </xf>
    <xf numFmtId="0" fontId="71" fillId="8" borderId="1" xfId="0" applyFont="1" applyFill="1" applyBorder="1" applyAlignment="1" applyProtection="1">
      <alignment horizontal="center" vertical="center" wrapText="1"/>
    </xf>
    <xf numFmtId="0" fontId="87" fillId="0" borderId="1" xfId="0" quotePrefix="1" applyFont="1" applyFill="1" applyBorder="1" applyAlignment="1" applyProtection="1">
      <alignment horizontal="right" vertical="center" wrapText="1"/>
    </xf>
    <xf numFmtId="0" fontId="20" fillId="7" borderId="72" xfId="0" applyFont="1" applyFill="1" applyBorder="1" applyAlignment="1" applyProtection="1">
      <alignment horizontal="center" vertical="center" wrapText="1"/>
    </xf>
    <xf numFmtId="0" fontId="94" fillId="0" borderId="1" xfId="0" applyFont="1" applyFill="1" applyBorder="1" applyAlignment="1" applyProtection="1">
      <alignment horizontal="right" vertical="center" wrapText="1"/>
    </xf>
    <xf numFmtId="0" fontId="94" fillId="8" borderId="71" xfId="0" applyFont="1" applyFill="1" applyBorder="1" applyAlignment="1" applyProtection="1">
      <alignment horizontal="left" vertical="center" wrapText="1"/>
    </xf>
    <xf numFmtId="0" fontId="86" fillId="7" borderId="22" xfId="0" quotePrefix="1" applyFont="1" applyFill="1" applyBorder="1" applyAlignment="1" applyProtection="1">
      <alignment horizontal="left" vertical="center" wrapText="1"/>
    </xf>
    <xf numFmtId="0" fontId="64" fillId="0" borderId="7" xfId="0" applyFont="1" applyBorder="1" applyAlignment="1">
      <alignment vertical="center" wrapText="1"/>
    </xf>
    <xf numFmtId="0" fontId="81" fillId="8" borderId="1" xfId="114" applyFont="1" applyFill="1" applyBorder="1" applyAlignment="1" applyProtection="1">
      <alignment horizontal="center" vertical="center" wrapText="1"/>
    </xf>
    <xf numFmtId="0" fontId="77" fillId="0" borderId="4" xfId="0" quotePrefix="1" applyFont="1" applyFill="1" applyBorder="1" applyAlignment="1" applyProtection="1">
      <alignment horizontal="right" vertical="center" wrapText="1"/>
    </xf>
    <xf numFmtId="0" fontId="77" fillId="0" borderId="3" xfId="0" applyFont="1" applyFill="1" applyBorder="1" applyAlignment="1" applyProtection="1">
      <alignment horizontal="right" vertical="center" wrapText="1"/>
    </xf>
    <xf numFmtId="0" fontId="77" fillId="0" borderId="2" xfId="0" applyFont="1" applyFill="1" applyBorder="1" applyAlignment="1" applyProtection="1">
      <alignment horizontal="right" vertical="center" wrapText="1"/>
    </xf>
    <xf numFmtId="0" fontId="93" fillId="8" borderId="19" xfId="0" quotePrefix="1" applyFont="1" applyFill="1" applyBorder="1" applyAlignment="1" applyProtection="1">
      <alignment horizontal="center" vertical="center" wrapText="1"/>
    </xf>
    <xf numFmtId="0" fontId="93" fillId="8" borderId="19" xfId="0" applyFont="1" applyFill="1" applyBorder="1" applyAlignment="1" applyProtection="1">
      <alignment horizontal="center" vertical="center" wrapText="1"/>
    </xf>
    <xf numFmtId="0" fontId="94" fillId="0" borderId="30" xfId="0" applyFont="1" applyFill="1" applyBorder="1" applyAlignment="1" applyProtection="1">
      <alignment horizontal="right" vertical="center" wrapText="1"/>
    </xf>
    <xf numFmtId="0" fontId="94" fillId="0" borderId="73" xfId="0" applyFont="1" applyFill="1" applyBorder="1" applyAlignment="1" applyProtection="1">
      <alignment horizontal="right" vertical="center" wrapText="1"/>
    </xf>
    <xf numFmtId="0" fontId="94" fillId="0" borderId="74" xfId="0" applyFont="1" applyFill="1" applyBorder="1" applyAlignment="1" applyProtection="1">
      <alignment horizontal="right" vertical="center" wrapText="1"/>
    </xf>
    <xf numFmtId="0" fontId="33" fillId="8" borderId="0" xfId="0" quotePrefix="1" applyFont="1" applyFill="1" applyBorder="1" applyAlignment="1" applyProtection="1">
      <alignment horizontal="center" wrapText="1"/>
    </xf>
    <xf numFmtId="0" fontId="33" fillId="8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63" fillId="8" borderId="0" xfId="0" applyFont="1" applyFill="1" applyBorder="1" applyAlignment="1" applyProtection="1">
      <alignment horizontal="left"/>
    </xf>
    <xf numFmtId="0" fontId="20" fillId="0" borderId="9" xfId="0" quotePrefix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9" borderId="6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 applyProtection="1">
      <alignment horizontal="right" vertical="center" wrapText="1"/>
    </xf>
    <xf numFmtId="0" fontId="13" fillId="0" borderId="16" xfId="0" applyFont="1" applyFill="1" applyBorder="1" applyAlignment="1" applyProtection="1">
      <alignment horizontal="right" vertical="center" wrapText="1"/>
    </xf>
    <xf numFmtId="0" fontId="13" fillId="0" borderId="67" xfId="0" applyFont="1" applyFill="1" applyBorder="1" applyAlignment="1" applyProtection="1">
      <alignment horizontal="right" vertical="center" wrapText="1"/>
    </xf>
    <xf numFmtId="0" fontId="13" fillId="0" borderId="66" xfId="0" applyFont="1" applyFill="1" applyBorder="1" applyAlignment="1" applyProtection="1">
      <alignment horizontal="right" vertical="center" wrapText="1"/>
    </xf>
    <xf numFmtId="0" fontId="23" fillId="8" borderId="26" xfId="0" applyFont="1" applyFill="1" applyBorder="1" applyAlignment="1" applyProtection="1">
      <alignment horizontal="center" vertical="center" wrapText="1"/>
    </xf>
    <xf numFmtId="0" fontId="23" fillId="8" borderId="40" xfId="0" applyFont="1" applyFill="1" applyBorder="1" applyAlignment="1" applyProtection="1">
      <alignment horizontal="center" vertical="center" wrapText="1"/>
    </xf>
    <xf numFmtId="0" fontId="23" fillId="7" borderId="1" xfId="0" quotePrefix="1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0" fontId="29" fillId="0" borderId="1" xfId="0" quotePrefix="1" applyFont="1" applyFill="1" applyBorder="1" applyAlignment="1" applyProtection="1">
      <alignment horizontal="right" vertical="center" wrapText="1"/>
    </xf>
    <xf numFmtId="0" fontId="70" fillId="0" borderId="6" xfId="0" quotePrefix="1" applyFont="1" applyFill="1" applyBorder="1" applyAlignment="1" applyProtection="1">
      <alignment horizontal="center" vertical="center" wrapText="1"/>
    </xf>
    <xf numFmtId="0" fontId="70" fillId="0" borderId="6" xfId="0" applyFont="1" applyFill="1" applyBorder="1" applyAlignment="1" applyProtection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right" vertical="center"/>
    </xf>
    <xf numFmtId="0" fontId="73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33" fillId="8" borderId="0" xfId="0" quotePrefix="1" applyFont="1" applyFill="1" applyBorder="1" applyAlignment="1" applyProtection="1">
      <alignment horizontal="center" vertical="center" wrapText="1"/>
    </xf>
    <xf numFmtId="0" fontId="33" fillId="8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5" fillId="8" borderId="59" xfId="0" applyFont="1" applyFill="1" applyBorder="1" applyAlignment="1" applyProtection="1">
      <alignment horizontal="center" vertical="center" wrapText="1"/>
    </xf>
    <xf numFmtId="0" fontId="75" fillId="8" borderId="36" xfId="0" applyFont="1" applyFill="1" applyBorder="1" applyAlignment="1" applyProtection="1">
      <alignment horizontal="center" vertical="center" wrapText="1"/>
    </xf>
    <xf numFmtId="0" fontId="76" fillId="0" borderId="9" xfId="0" quotePrefix="1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9" borderId="60" xfId="0" applyFont="1" applyFill="1" applyBorder="1" applyAlignment="1" applyProtection="1">
      <alignment horizontal="center" vertical="center" wrapText="1"/>
    </xf>
    <xf numFmtId="0" fontId="80" fillId="0" borderId="1" xfId="0" applyFont="1" applyFill="1" applyBorder="1" applyAlignment="1" applyProtection="1">
      <alignment horizontal="right" vertical="center" wrapText="1"/>
    </xf>
    <xf numFmtId="0" fontId="76" fillId="7" borderId="69" xfId="0" quotePrefix="1" applyFont="1" applyFill="1" applyBorder="1" applyAlignment="1" applyProtection="1">
      <alignment horizontal="center" vertical="center" wrapText="1"/>
    </xf>
    <xf numFmtId="0" fontId="80" fillId="0" borderId="70" xfId="0" applyFont="1" applyBorder="1" applyAlignment="1">
      <alignment horizontal="center" vertical="center" wrapText="1"/>
    </xf>
    <xf numFmtId="0" fontId="75" fillId="8" borderId="26" xfId="0" applyFont="1" applyFill="1" applyBorder="1" applyAlignment="1" applyProtection="1">
      <alignment horizontal="center" vertical="center" wrapText="1"/>
    </xf>
    <xf numFmtId="0" fontId="75" fillId="8" borderId="40" xfId="0" applyFont="1" applyFill="1" applyBorder="1" applyAlignment="1" applyProtection="1">
      <alignment horizontal="center" vertical="center" wrapText="1"/>
    </xf>
    <xf numFmtId="0" fontId="75" fillId="0" borderId="6" xfId="0" quotePrefix="1" applyFont="1" applyFill="1" applyBorder="1" applyAlignment="1" applyProtection="1">
      <alignment horizontal="center" vertical="center" wrapText="1"/>
    </xf>
    <xf numFmtId="0" fontId="75" fillId="0" borderId="6" xfId="0" applyFont="1" applyFill="1" applyBorder="1" applyAlignment="1" applyProtection="1">
      <alignment horizontal="center" vertical="center" wrapText="1"/>
    </xf>
    <xf numFmtId="0" fontId="82" fillId="0" borderId="1" xfId="0" applyFont="1" applyFill="1" applyBorder="1" applyAlignment="1" applyProtection="1">
      <alignment horizontal="right" vertical="center" wrapText="1"/>
    </xf>
    <xf numFmtId="0" fontId="81" fillId="0" borderId="1" xfId="0" applyFont="1" applyFill="1" applyBorder="1" applyAlignment="1" applyProtection="1">
      <alignment horizontal="right" vertical="center" wrapText="1"/>
    </xf>
    <xf numFmtId="0" fontId="95" fillId="0" borderId="0" xfId="117" quotePrefix="1" applyFont="1" applyFill="1" applyBorder="1" applyAlignment="1">
      <alignment horizontal="center" vertical="center" wrapText="1"/>
    </xf>
    <xf numFmtId="0" fontId="95" fillId="0" borderId="0" xfId="117" applyFont="1" applyFill="1" applyBorder="1" applyAlignment="1">
      <alignment horizontal="center" vertical="center" wrapText="1"/>
    </xf>
    <xf numFmtId="0" fontId="99" fillId="0" borderId="0" xfId="0" applyFont="1" applyAlignment="1">
      <alignment wrapText="1"/>
    </xf>
    <xf numFmtId="0" fontId="100" fillId="0" borderId="75" xfId="117" applyFont="1" applyFill="1" applyBorder="1" applyAlignment="1">
      <alignment horizontal="left" vertical="center" wrapText="1"/>
    </xf>
    <xf numFmtId="0" fontId="101" fillId="0" borderId="75" xfId="0" applyFont="1" applyBorder="1" applyAlignment="1">
      <alignment horizontal="left" vertical="center" wrapText="1"/>
    </xf>
    <xf numFmtId="0" fontId="104" fillId="0" borderId="76" xfId="117" applyFont="1" applyFill="1" applyBorder="1" applyAlignment="1">
      <alignment horizontal="center" vertical="center" wrapText="1"/>
    </xf>
    <xf numFmtId="0" fontId="104" fillId="0" borderId="81" xfId="117" applyFont="1" applyFill="1" applyBorder="1" applyAlignment="1">
      <alignment horizontal="center" vertical="center" wrapText="1"/>
    </xf>
    <xf numFmtId="0" fontId="104" fillId="0" borderId="82" xfId="117" applyFont="1" applyFill="1" applyBorder="1" applyAlignment="1">
      <alignment horizontal="center" vertical="center" wrapText="1"/>
    </xf>
    <xf numFmtId="0" fontId="105" fillId="50" borderId="76" xfId="0" quotePrefix="1" applyFont="1" applyFill="1" applyBorder="1" applyAlignment="1" applyProtection="1">
      <alignment horizontal="center" vertical="center" wrapText="1"/>
    </xf>
    <xf numFmtId="0" fontId="105" fillId="50" borderId="81" xfId="0" applyFont="1" applyFill="1" applyBorder="1" applyAlignment="1" applyProtection="1">
      <alignment horizontal="center" vertical="center" wrapText="1"/>
    </xf>
    <xf numFmtId="0" fontId="105" fillId="50" borderId="82" xfId="0" applyFont="1" applyFill="1" applyBorder="1" applyAlignment="1" applyProtection="1">
      <alignment horizontal="center" vertical="center" wrapText="1"/>
    </xf>
    <xf numFmtId="0" fontId="104" fillId="0" borderId="77" xfId="117" applyFont="1" applyFill="1" applyBorder="1" applyAlignment="1">
      <alignment horizontal="center" vertical="center" wrapText="1"/>
    </xf>
    <xf numFmtId="0" fontId="104" fillId="0" borderId="78" xfId="117" applyFont="1" applyFill="1" applyBorder="1" applyAlignment="1">
      <alignment horizontal="center" vertical="center" wrapText="1"/>
    </xf>
    <xf numFmtId="0" fontId="104" fillId="0" borderId="77" xfId="117" applyFont="1" applyFill="1" applyBorder="1" applyAlignment="1">
      <alignment horizontal="center" vertical="center"/>
    </xf>
    <xf numFmtId="0" fontId="104" fillId="0" borderId="78" xfId="117" applyFont="1" applyFill="1" applyBorder="1" applyAlignment="1">
      <alignment horizontal="center" vertical="center"/>
    </xf>
    <xf numFmtId="0" fontId="105" fillId="0" borderId="77" xfId="117" applyFont="1" applyFill="1" applyBorder="1" applyAlignment="1">
      <alignment horizontal="center" vertical="center" wrapText="1"/>
    </xf>
    <xf numFmtId="0" fontId="105" fillId="0" borderId="78" xfId="117" applyFont="1" applyFill="1" applyBorder="1" applyAlignment="1">
      <alignment horizontal="center" vertical="center" wrapText="1"/>
    </xf>
    <xf numFmtId="0" fontId="104" fillId="0" borderId="79" xfId="117" applyFont="1" applyFill="1" applyBorder="1" applyAlignment="1">
      <alignment horizontal="center" vertical="center" wrapText="1"/>
    </xf>
    <xf numFmtId="0" fontId="104" fillId="0" borderId="80" xfId="117" applyFont="1" applyFill="1" applyBorder="1" applyAlignment="1">
      <alignment horizontal="center" vertical="center" wrapText="1"/>
    </xf>
    <xf numFmtId="0" fontId="104" fillId="0" borderId="4" xfId="117" applyFont="1" applyFill="1" applyBorder="1" applyAlignment="1">
      <alignment horizontal="center" vertical="center" wrapText="1"/>
    </xf>
    <xf numFmtId="0" fontId="104" fillId="0" borderId="2" xfId="117" applyFont="1" applyFill="1" applyBorder="1" applyAlignment="1">
      <alignment horizontal="center" vertical="center" wrapText="1"/>
    </xf>
    <xf numFmtId="0" fontId="105" fillId="50" borderId="76" xfId="117" applyFont="1" applyFill="1" applyBorder="1" applyAlignment="1">
      <alignment horizontal="center" vertical="center" wrapText="1"/>
    </xf>
    <xf numFmtId="0" fontId="105" fillId="50" borderId="82" xfId="117" applyFont="1" applyFill="1" applyBorder="1" applyAlignment="1">
      <alignment horizontal="center" vertical="center" wrapText="1"/>
    </xf>
    <xf numFmtId="0" fontId="107" fillId="5" borderId="76" xfId="117" applyFont="1" applyFill="1" applyBorder="1" applyAlignment="1">
      <alignment horizontal="center" vertical="center" wrapText="1"/>
    </xf>
    <xf numFmtId="0" fontId="107" fillId="5" borderId="82" xfId="117" applyFont="1" applyFill="1" applyBorder="1" applyAlignment="1">
      <alignment horizontal="center" vertical="center" wrapText="1"/>
    </xf>
    <xf numFmtId="0" fontId="105" fillId="50" borderId="8" xfId="117" applyFont="1" applyFill="1" applyBorder="1" applyAlignment="1">
      <alignment horizontal="center" vertical="center"/>
    </xf>
    <xf numFmtId="0" fontId="105" fillId="50" borderId="15" xfId="117" applyFont="1" applyFill="1" applyBorder="1" applyAlignment="1">
      <alignment horizontal="center" vertical="center"/>
    </xf>
    <xf numFmtId="0" fontId="107" fillId="5" borderId="8" xfId="117" applyFont="1" applyFill="1" applyBorder="1" applyAlignment="1">
      <alignment horizontal="center" vertical="center" wrapText="1"/>
    </xf>
    <xf numFmtId="0" fontId="107" fillId="5" borderId="15" xfId="117" applyFont="1" applyFill="1" applyBorder="1" applyAlignment="1">
      <alignment horizontal="center" vertical="center" wrapText="1"/>
    </xf>
    <xf numFmtId="0" fontId="106" fillId="50" borderId="76" xfId="117" applyFont="1" applyFill="1" applyBorder="1" applyAlignment="1">
      <alignment horizontal="center" vertical="center" wrapText="1"/>
    </xf>
    <xf numFmtId="0" fontId="106" fillId="50" borderId="82" xfId="117" applyFont="1" applyFill="1" applyBorder="1" applyAlignment="1">
      <alignment horizontal="center" vertical="center" wrapText="1"/>
    </xf>
    <xf numFmtId="0" fontId="55" fillId="0" borderId="4" xfId="117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05" fillId="50" borderId="76" xfId="117" applyFont="1" applyFill="1" applyBorder="1" applyAlignment="1">
      <alignment horizontal="center" vertical="center"/>
    </xf>
    <xf numFmtId="0" fontId="105" fillId="50" borderId="82" xfId="117" applyFont="1" applyFill="1" applyBorder="1" applyAlignment="1">
      <alignment horizontal="center" vertical="center"/>
    </xf>
    <xf numFmtId="0" fontId="105" fillId="0" borderId="80" xfId="117" applyFont="1" applyFill="1" applyBorder="1" applyAlignment="1">
      <alignment horizontal="center" vertical="center" wrapText="1"/>
    </xf>
    <xf numFmtId="0" fontId="108" fillId="50" borderId="1" xfId="0" applyFont="1" applyFill="1" applyBorder="1" applyAlignment="1" applyProtection="1">
      <alignment horizontal="center" vertical="center" wrapText="1"/>
    </xf>
    <xf numFmtId="0" fontId="55" fillId="0" borderId="4" xfId="117" quotePrefix="1" applyFont="1" applyFill="1" applyBorder="1" applyAlignment="1">
      <alignment horizontal="right" vertical="center"/>
    </xf>
    <xf numFmtId="0" fontId="104" fillId="0" borderId="1" xfId="117" quotePrefix="1" applyFont="1" applyFill="1" applyBorder="1" applyAlignment="1">
      <alignment horizontal="left" vertical="center" wrapText="1"/>
    </xf>
    <xf numFmtId="0" fontId="104" fillId="0" borderId="1" xfId="117" applyFont="1" applyFill="1" applyBorder="1" applyAlignment="1">
      <alignment horizontal="left" vertical="center" wrapText="1"/>
    </xf>
    <xf numFmtId="0" fontId="116" fillId="0" borderId="0" xfId="117" quotePrefix="1" applyFont="1" applyFill="1" applyAlignment="1">
      <alignment horizontal="center" vertical="center" wrapText="1"/>
    </xf>
    <xf numFmtId="0" fontId="116" fillId="0" borderId="0" xfId="117" applyFont="1" applyFill="1" applyAlignment="1">
      <alignment horizontal="center" vertical="center" wrapText="1"/>
    </xf>
    <xf numFmtId="0" fontId="120" fillId="0" borderId="75" xfId="117" applyFont="1" applyFill="1" applyBorder="1" applyAlignment="1">
      <alignment horizontal="left" vertical="center" wrapText="1"/>
    </xf>
    <xf numFmtId="0" fontId="121" fillId="0" borderId="75" xfId="0" applyFont="1" applyBorder="1" applyAlignment="1">
      <alignment horizontal="left" vertical="center" wrapText="1"/>
    </xf>
    <xf numFmtId="0" fontId="123" fillId="0" borderId="85" xfId="117" applyFont="1" applyFill="1" applyBorder="1" applyAlignment="1">
      <alignment horizontal="center" vertical="center" wrapText="1"/>
    </xf>
    <xf numFmtId="0" fontId="124" fillId="0" borderId="86" xfId="117" quotePrefix="1" applyFont="1" applyFill="1" applyBorder="1" applyAlignment="1">
      <alignment horizontal="center" vertical="center" wrapText="1"/>
    </xf>
    <xf numFmtId="0" fontId="124" fillId="0" borderId="86" xfId="117" applyFont="1" applyFill="1" applyBorder="1" applyAlignment="1">
      <alignment horizontal="center" vertical="center" wrapText="1"/>
    </xf>
    <xf numFmtId="0" fontId="115" fillId="0" borderId="87" xfId="117" applyFont="1" applyFill="1" applyBorder="1" applyAlignment="1">
      <alignment horizontal="center" vertical="center" wrapText="1"/>
    </xf>
    <xf numFmtId="0" fontId="115" fillId="0" borderId="83" xfId="117" applyFont="1" applyFill="1" applyBorder="1" applyAlignment="1">
      <alignment horizontal="center" vertical="center" wrapText="1"/>
    </xf>
    <xf numFmtId="0" fontId="115" fillId="0" borderId="83" xfId="117" applyFont="1" applyFill="1" applyBorder="1" applyAlignment="1">
      <alignment horizontal="center" vertical="center"/>
    </xf>
    <xf numFmtId="0" fontId="115" fillId="0" borderId="77" xfId="117" applyFont="1" applyFill="1" applyBorder="1" applyAlignment="1">
      <alignment horizontal="center" vertical="center" wrapText="1"/>
    </xf>
    <xf numFmtId="0" fontId="115" fillId="0" borderId="1" xfId="117" applyFont="1" applyFill="1" applyBorder="1" applyAlignment="1">
      <alignment horizontal="center" vertical="center" wrapText="1"/>
    </xf>
    <xf numFmtId="0" fontId="55" fillId="50" borderId="87" xfId="117" applyFont="1" applyFill="1" applyBorder="1" applyAlignment="1">
      <alignment horizontal="center" vertical="center" wrapText="1"/>
    </xf>
    <xf numFmtId="0" fontId="125" fillId="0" borderId="83" xfId="117" applyFont="1" applyFill="1" applyBorder="1" applyAlignment="1">
      <alignment horizontal="center" vertical="center" wrapText="1"/>
    </xf>
    <xf numFmtId="0" fontId="55" fillId="50" borderId="83" xfId="117" applyFont="1" applyFill="1" applyBorder="1" applyAlignment="1">
      <alignment horizontal="center" vertical="center" wrapText="1"/>
    </xf>
    <xf numFmtId="0" fontId="55" fillId="50" borderId="4" xfId="117" applyFont="1" applyFill="1" applyBorder="1" applyAlignment="1">
      <alignment horizontal="center" vertical="center"/>
    </xf>
    <xf numFmtId="0" fontId="125" fillId="0" borderId="1" xfId="117" applyFont="1" applyFill="1" applyBorder="1" applyAlignment="1">
      <alignment horizontal="center" vertical="center" wrapText="1"/>
    </xf>
    <xf numFmtId="0" fontId="126" fillId="50" borderId="83" xfId="117" applyFont="1" applyFill="1" applyBorder="1" applyAlignment="1">
      <alignment horizontal="center" vertical="center" wrapText="1"/>
    </xf>
    <xf numFmtId="0" fontId="108" fillId="0" borderId="1" xfId="117" applyFont="1" applyFill="1" applyBorder="1" applyAlignment="1">
      <alignment horizontal="right" vertical="center" wrapText="1"/>
    </xf>
    <xf numFmtId="0" fontId="55" fillId="50" borderId="83" xfId="117" applyFont="1" applyFill="1" applyBorder="1" applyAlignment="1">
      <alignment horizontal="center" vertical="center"/>
    </xf>
    <xf numFmtId="0" fontId="55" fillId="0" borderId="83" xfId="117" applyFont="1" applyFill="1" applyBorder="1" applyAlignment="1">
      <alignment horizontal="center" vertical="center" wrapText="1"/>
    </xf>
    <xf numFmtId="0" fontId="55" fillId="0" borderId="77" xfId="117" applyFont="1" applyFill="1" applyBorder="1" applyAlignment="1">
      <alignment horizontal="center" vertical="center" wrapText="1"/>
    </xf>
    <xf numFmtId="0" fontId="132" fillId="0" borderId="1" xfId="0" applyFont="1" applyFill="1" applyBorder="1" applyAlignment="1" applyProtection="1">
      <alignment horizontal="center" vertical="center" wrapText="1"/>
    </xf>
    <xf numFmtId="0" fontId="127" fillId="0" borderId="4" xfId="117" quotePrefix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29" fillId="0" borderId="1" xfId="117" quotePrefix="1" applyFont="1" applyFill="1" applyBorder="1" applyAlignment="1">
      <alignment horizontal="center" vertical="center" wrapText="1"/>
    </xf>
    <xf numFmtId="0" fontId="129" fillId="0" borderId="1" xfId="117" applyFont="1" applyFill="1" applyBorder="1" applyAlignment="1">
      <alignment horizontal="center" vertical="center" wrapText="1"/>
    </xf>
    <xf numFmtId="0" fontId="108" fillId="0" borderId="4" xfId="117" applyFont="1" applyFill="1" applyBorder="1" applyAlignment="1">
      <alignment horizontal="right" vertical="center" wrapText="1"/>
    </xf>
    <xf numFmtId="0" fontId="108" fillId="0" borderId="2" xfId="0" applyFont="1" applyBorder="1" applyAlignment="1">
      <alignment horizontal="right" vertical="center" wrapText="1"/>
    </xf>
    <xf numFmtId="0" fontId="108" fillId="0" borderId="91" xfId="117" applyFont="1" applyFill="1" applyBorder="1" applyAlignment="1">
      <alignment horizontal="right" vertical="center" wrapText="1"/>
    </xf>
    <xf numFmtId="0" fontId="108" fillId="0" borderId="95" xfId="0" applyFont="1" applyBorder="1" applyAlignment="1">
      <alignment horizontal="right" vertical="center" wrapText="1"/>
    </xf>
    <xf numFmtId="0" fontId="7" fillId="0" borderId="96" xfId="0" applyFont="1" applyFill="1" applyBorder="1" applyAlignment="1">
      <alignment horizontal="center" vertical="center"/>
    </xf>
  </cellXfs>
  <cellStyles count="143"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— акцент1" xfId="19"/>
    <cellStyle name="40% - Акцент1 2" xfId="20"/>
    <cellStyle name="40% — акцент2" xfId="21"/>
    <cellStyle name="40% - Акцент2 2" xfId="22"/>
    <cellStyle name="40% — акцент3" xfId="23"/>
    <cellStyle name="40% - Акцент3 2" xfId="24"/>
    <cellStyle name="40% — акцент4" xfId="25"/>
    <cellStyle name="40% - Акцент4 2" xfId="26"/>
    <cellStyle name="40% — акцент5" xfId="27"/>
    <cellStyle name="40% - Акцент5 2" xfId="28"/>
    <cellStyle name="40% — акцент6" xfId="29"/>
    <cellStyle name="40% - Акцент6 2" xfId="30"/>
    <cellStyle name="40% - Акцент6 3" xfId="31"/>
    <cellStyle name="60% — акцент1" xfId="32"/>
    <cellStyle name="60% - Акцент1 2" xfId="33"/>
    <cellStyle name="60% — акцент2" xfId="34"/>
    <cellStyle name="60% - Акцент2 2" xfId="35"/>
    <cellStyle name="60% — акцент3" xfId="36"/>
    <cellStyle name="60% - Акцент3 2" xfId="37"/>
    <cellStyle name="60% — акцент4" xfId="38"/>
    <cellStyle name="60% - Акцент4 2" xfId="39"/>
    <cellStyle name="60% — акцент5" xfId="40"/>
    <cellStyle name="60% - Акцент5 2" xfId="41"/>
    <cellStyle name="60% — акцент6" xfId="42"/>
    <cellStyle name="60% - Акцент6 2" xfId="43"/>
    <cellStyle name="Comma" xfId="44"/>
    <cellStyle name="Comma [0]_Forma" xfId="45"/>
    <cellStyle name="Comma_Forma" xfId="46"/>
    <cellStyle name="Currency" xfId="47"/>
    <cellStyle name="Currency [0]_Forma" xfId="48"/>
    <cellStyle name="Currency_Forma" xfId="49"/>
    <cellStyle name="Date" xfId="50"/>
    <cellStyle name="Excel_BuiltIn_Percent" xfId="51"/>
    <cellStyle name="Fixed" xfId="52"/>
    <cellStyle name="Heading1" xfId="53"/>
    <cellStyle name="Heading2" xfId="54"/>
    <cellStyle name="Îáű÷íűé_ÂŰŐÎÄ" xfId="55"/>
    <cellStyle name="normal" xfId="56"/>
    <cellStyle name="Percent" xfId="57"/>
    <cellStyle name="Total" xfId="58"/>
    <cellStyle name="Акцент1 2" xfId="59"/>
    <cellStyle name="Акцент1 3" xfId="60"/>
    <cellStyle name="Акцент2 2" xfId="61"/>
    <cellStyle name="Акцент2 3" xfId="62"/>
    <cellStyle name="Акцент3 2" xfId="63"/>
    <cellStyle name="Акцент3 3" xfId="64"/>
    <cellStyle name="Акцент4 2" xfId="65"/>
    <cellStyle name="Акцент4 3" xfId="66"/>
    <cellStyle name="Акцент5 2" xfId="67"/>
    <cellStyle name="Акцент5 3" xfId="68"/>
    <cellStyle name="Акцент6 2" xfId="69"/>
    <cellStyle name="Акцент6 3" xfId="70"/>
    <cellStyle name="Ввод  2" xfId="71"/>
    <cellStyle name="Ввод  3" xfId="72"/>
    <cellStyle name="Вывод 2" xfId="73"/>
    <cellStyle name="Вывод 3" xfId="74"/>
    <cellStyle name="Вычисление 2" xfId="75"/>
    <cellStyle name="Вычисление 3" xfId="76"/>
    <cellStyle name="Заголовок 1 2" xfId="77"/>
    <cellStyle name="Заголовок 1 3" xfId="78"/>
    <cellStyle name="Заголовок 2 2" xfId="79"/>
    <cellStyle name="Заголовок 2 3" xfId="80"/>
    <cellStyle name="Заголовок 3 2" xfId="81"/>
    <cellStyle name="Заголовок 3 3" xfId="82"/>
    <cellStyle name="Заголовок 4 2" xfId="83"/>
    <cellStyle name="Заголовок 4 3" xfId="84"/>
    <cellStyle name="Итог 2" xfId="85"/>
    <cellStyle name="Итог 3" xfId="86"/>
    <cellStyle name="Контрольная ячейка 2" xfId="87"/>
    <cellStyle name="Контрольная ячейка 3" xfId="88"/>
    <cellStyle name="Название 2" xfId="89"/>
    <cellStyle name="Название 3" xfId="90"/>
    <cellStyle name="Нейтральный 2" xfId="91"/>
    <cellStyle name="Нейтральный 3" xfId="92"/>
    <cellStyle name="Обычный" xfId="0" builtinId="0"/>
    <cellStyle name="Обычный 13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4" xfId="106"/>
    <cellStyle name="Обычный 4 2" xfId="107"/>
    <cellStyle name="Обычный 4 3" xfId="108"/>
    <cellStyle name="Обычный 4 4" xfId="6"/>
    <cellStyle name="Обычный 5" xfId="3"/>
    <cellStyle name="Обычный 5 2" xfId="109"/>
    <cellStyle name="Обычный 5 3" xfId="110"/>
    <cellStyle name="Обычный 5 4" xfId="111"/>
    <cellStyle name="Обычный 6" xfId="112"/>
    <cellStyle name="Обычный 6 2" xfId="113"/>
    <cellStyle name="Обычный 7" xfId="114"/>
    <cellStyle name="Обычный 8" xfId="115"/>
    <cellStyle name="Обычный 9" xfId="116"/>
    <cellStyle name="Обычный_Естест. движение 2008г." xfId="142"/>
    <cellStyle name="Обычный_Естест. движение 2012г." xfId="4"/>
    <cellStyle name="Обычный_Смертность от травм всего населения за 9 месяцев 2008 г. (version 1)" xfId="117"/>
    <cellStyle name="Обычный_янв" xfId="5"/>
    <cellStyle name="Плохой 2" xfId="118"/>
    <cellStyle name="Плохой 3" xfId="119"/>
    <cellStyle name="Пояснение 2" xfId="120"/>
    <cellStyle name="Пояснение 3" xfId="121"/>
    <cellStyle name="Примечание 2" xfId="122"/>
    <cellStyle name="Примечание 3" xfId="123"/>
    <cellStyle name="Процентный" xfId="2" builtinId="5"/>
    <cellStyle name="Процентный 2" xfId="124"/>
    <cellStyle name="Процентный 2 2" xfId="125"/>
    <cellStyle name="Процентный 2 3" xfId="126"/>
    <cellStyle name="Процентный 3" xfId="127"/>
    <cellStyle name="Процентный 3 2" xfId="128"/>
    <cellStyle name="Процентный 4" xfId="129"/>
    <cellStyle name="Процентный 5" xfId="130"/>
    <cellStyle name="Процентный 5 2" xfId="131"/>
    <cellStyle name="Процентный 6" xfId="132"/>
    <cellStyle name="Связанная ячейка 2" xfId="133"/>
    <cellStyle name="Связанная ячейка 3" xfId="134"/>
    <cellStyle name="ТЕКСТ" xfId="135"/>
    <cellStyle name="Текст предупреждения 2" xfId="136"/>
    <cellStyle name="Текст предупреждения 3" xfId="137"/>
    <cellStyle name="Финансовый" xfId="1" builtinId="3"/>
    <cellStyle name="Финансовый 2" xfId="138"/>
    <cellStyle name="Финансовый 3" xfId="139"/>
    <cellStyle name="Хороший 2" xfId="140"/>
    <cellStyle name="Хороший 3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50"/>
  <sheetViews>
    <sheetView showZeros="0" tabSelected="1" view="pageBreakPreview" topLeftCell="G1" zoomScale="75" zoomScaleNormal="95" zoomScaleSheetLayoutView="75" workbookViewId="0">
      <selection activeCell="AJ22" sqref="AJ22"/>
    </sheetView>
  </sheetViews>
  <sheetFormatPr defaultRowHeight="13.2"/>
  <cols>
    <col min="1" max="1" width="3.5546875" customWidth="1"/>
    <col min="2" max="2" width="15.88671875" customWidth="1"/>
    <col min="3" max="3" width="9.88671875" customWidth="1"/>
    <col min="4" max="4" width="7.21875" customWidth="1"/>
    <col min="5" max="5" width="6.6640625" customWidth="1"/>
    <col min="6" max="6" width="6.21875" bestFit="1" customWidth="1"/>
    <col min="7" max="7" width="9.109375" customWidth="1"/>
    <col min="8" max="8" width="8" customWidth="1"/>
    <col min="9" max="9" width="6.6640625" customWidth="1"/>
    <col min="10" max="10" width="5.33203125" customWidth="1"/>
    <col min="11" max="12" width="6" customWidth="1"/>
    <col min="13" max="14" width="5.5546875" customWidth="1"/>
    <col min="15" max="15" width="7.109375" customWidth="1"/>
    <col min="16" max="16" width="7.44140625" customWidth="1"/>
    <col min="17" max="17" width="8.33203125" customWidth="1"/>
    <col min="18" max="18" width="6.33203125" customWidth="1"/>
    <col min="19" max="19" width="8.109375" customWidth="1"/>
    <col min="20" max="20" width="6.5546875" customWidth="1"/>
    <col min="21" max="21" width="6.88671875" customWidth="1"/>
    <col min="22" max="22" width="8.33203125" customWidth="1"/>
    <col min="23" max="23" width="7.44140625" customWidth="1"/>
    <col min="24" max="24" width="8.33203125" customWidth="1"/>
    <col min="25" max="25" width="6.44140625" customWidth="1"/>
    <col min="26" max="26" width="7.6640625" customWidth="1"/>
    <col min="27" max="27" width="8.44140625" customWidth="1"/>
    <col min="28" max="29" width="8.6640625" customWidth="1"/>
    <col min="30" max="30" width="6.88671875" style="409" customWidth="1"/>
    <col min="32" max="32" width="7.5546875" customWidth="1"/>
    <col min="33" max="33" width="9.109375" style="1" customWidth="1"/>
  </cols>
  <sheetData>
    <row r="1" spans="1:33" ht="39.75" customHeight="1">
      <c r="A1" s="415" t="s">
        <v>79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6"/>
      <c r="Y1" s="416"/>
      <c r="Z1" s="416"/>
      <c r="AA1" s="416"/>
      <c r="AB1" s="416"/>
      <c r="AC1" s="416"/>
      <c r="AD1" s="416"/>
    </row>
    <row r="2" spans="1:33" ht="23.25" customHeight="1">
      <c r="A2" s="417" t="s">
        <v>78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35"/>
      <c r="Y2" s="35"/>
      <c r="Z2" s="35"/>
      <c r="AA2" s="35"/>
      <c r="AB2" s="35"/>
      <c r="AC2" s="35"/>
      <c r="AD2" s="1"/>
    </row>
    <row r="3" spans="1:33" ht="23.25" customHeight="1" thickBot="1">
      <c r="A3" s="137"/>
      <c r="B3" s="139" t="s">
        <v>77</v>
      </c>
      <c r="C3" s="138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35"/>
      <c r="Y3" s="35"/>
      <c r="Z3" s="35"/>
      <c r="AA3" s="35"/>
      <c r="AB3" s="35"/>
      <c r="AC3" s="35"/>
      <c r="AD3" s="1"/>
    </row>
    <row r="4" spans="1:33" ht="30" customHeight="1" thickBot="1">
      <c r="A4" s="418" t="s">
        <v>76</v>
      </c>
      <c r="B4" s="419" t="s">
        <v>75</v>
      </c>
      <c r="C4" s="420" t="s">
        <v>74</v>
      </c>
      <c r="D4" s="423" t="s">
        <v>73</v>
      </c>
      <c r="E4" s="442" t="s">
        <v>72</v>
      </c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3" t="s">
        <v>71</v>
      </c>
      <c r="Q4" s="438" t="s">
        <v>70</v>
      </c>
      <c r="R4" s="438"/>
      <c r="S4" s="438"/>
      <c r="T4" s="438"/>
      <c r="U4" s="438"/>
      <c r="V4" s="439" t="s">
        <v>69</v>
      </c>
      <c r="W4" s="459" t="s">
        <v>68</v>
      </c>
      <c r="X4" s="461" t="s">
        <v>67</v>
      </c>
      <c r="Y4" s="463" t="s">
        <v>66</v>
      </c>
      <c r="Z4" s="463" t="s">
        <v>65</v>
      </c>
      <c r="AA4" s="435" t="s">
        <v>64</v>
      </c>
      <c r="AB4" s="435"/>
      <c r="AC4" s="436" t="s">
        <v>63</v>
      </c>
      <c r="AD4" s="473" t="s">
        <v>210</v>
      </c>
      <c r="AE4" s="424" t="s">
        <v>62</v>
      </c>
      <c r="AF4" s="427" t="s">
        <v>61</v>
      </c>
    </row>
    <row r="5" spans="1:33" ht="34.5" customHeight="1" thickBot="1">
      <c r="A5" s="418"/>
      <c r="B5" s="419"/>
      <c r="C5" s="421"/>
      <c r="D5" s="423"/>
      <c r="E5" s="430" t="s">
        <v>13</v>
      </c>
      <c r="F5" s="431"/>
      <c r="G5" s="432"/>
      <c r="H5" s="433" t="s">
        <v>60</v>
      </c>
      <c r="I5" s="434" t="s">
        <v>59</v>
      </c>
      <c r="J5" s="136" t="s">
        <v>58</v>
      </c>
      <c r="K5" s="135"/>
      <c r="L5" s="430" t="s">
        <v>57</v>
      </c>
      <c r="M5" s="431"/>
      <c r="N5" s="432"/>
      <c r="O5" s="434" t="s">
        <v>56</v>
      </c>
      <c r="P5" s="444"/>
      <c r="Q5" s="485" t="s">
        <v>55</v>
      </c>
      <c r="R5" s="465" t="s">
        <v>54</v>
      </c>
      <c r="S5" s="467" t="s">
        <v>53</v>
      </c>
      <c r="T5" s="467" t="s">
        <v>52</v>
      </c>
      <c r="U5" s="467" t="s">
        <v>51</v>
      </c>
      <c r="V5" s="440"/>
      <c r="W5" s="444"/>
      <c r="X5" s="428"/>
      <c r="Y5" s="464"/>
      <c r="Z5" s="464"/>
      <c r="AA5" s="455" t="s">
        <v>50</v>
      </c>
      <c r="AB5" s="457" t="s">
        <v>49</v>
      </c>
      <c r="AC5" s="437"/>
      <c r="AD5" s="464"/>
      <c r="AE5" s="425"/>
      <c r="AF5" s="428"/>
    </row>
    <row r="6" spans="1:33" ht="63.75" customHeight="1">
      <c r="A6" s="418"/>
      <c r="B6" s="419"/>
      <c r="C6" s="422"/>
      <c r="D6" s="423"/>
      <c r="E6" s="133" t="s">
        <v>46</v>
      </c>
      <c r="F6" s="133" t="s">
        <v>45</v>
      </c>
      <c r="G6" s="133" t="s">
        <v>44</v>
      </c>
      <c r="H6" s="433"/>
      <c r="I6" s="434"/>
      <c r="J6" s="134" t="s">
        <v>48</v>
      </c>
      <c r="K6" s="134" t="s">
        <v>47</v>
      </c>
      <c r="L6" s="133" t="s">
        <v>46</v>
      </c>
      <c r="M6" s="133" t="s">
        <v>45</v>
      </c>
      <c r="N6" s="133" t="s">
        <v>44</v>
      </c>
      <c r="O6" s="434"/>
      <c r="P6" s="445"/>
      <c r="Q6" s="485"/>
      <c r="R6" s="466"/>
      <c r="S6" s="468"/>
      <c r="T6" s="468"/>
      <c r="U6" s="468"/>
      <c r="V6" s="441"/>
      <c r="W6" s="460"/>
      <c r="X6" s="462"/>
      <c r="Y6" s="464"/>
      <c r="Z6" s="464"/>
      <c r="AA6" s="456"/>
      <c r="AB6" s="458"/>
      <c r="AC6" s="437"/>
      <c r="AD6" s="464"/>
      <c r="AE6" s="426"/>
      <c r="AF6" s="429"/>
      <c r="AG6" s="115" t="s">
        <v>43</v>
      </c>
    </row>
    <row r="7" spans="1:33" s="102" customFormat="1" ht="20.100000000000001" customHeight="1">
      <c r="A7" s="126">
        <v>1</v>
      </c>
      <c r="B7" s="125" t="s">
        <v>42</v>
      </c>
      <c r="C7" s="112">
        <v>34550.5</v>
      </c>
      <c r="D7" s="108">
        <v>308</v>
      </c>
      <c r="E7" s="108">
        <v>348</v>
      </c>
      <c r="F7" s="108">
        <v>183</v>
      </c>
      <c r="G7" s="108">
        <v>165</v>
      </c>
      <c r="H7" s="108">
        <v>4</v>
      </c>
      <c r="I7" s="108">
        <v>1</v>
      </c>
      <c r="J7" s="108">
        <v>0</v>
      </c>
      <c r="K7" s="108">
        <v>4</v>
      </c>
      <c r="L7" s="108">
        <v>89</v>
      </c>
      <c r="M7" s="108">
        <v>65</v>
      </c>
      <c r="N7" s="108">
        <v>24</v>
      </c>
      <c r="O7" s="108">
        <v>255</v>
      </c>
      <c r="P7" s="111">
        <v>8.9144874893272164</v>
      </c>
      <c r="Q7" s="111">
        <v>10.07221313729179</v>
      </c>
      <c r="R7" s="111">
        <v>4.77135045301024</v>
      </c>
      <c r="S7" s="111">
        <v>12.987012987012987</v>
      </c>
      <c r="T7" s="84">
        <v>12.820512820512821</v>
      </c>
      <c r="U7" s="82">
        <v>12.820512820512821</v>
      </c>
      <c r="V7" s="124"/>
      <c r="W7" s="124">
        <v>-1.1577256479645737</v>
      </c>
      <c r="X7" s="109">
        <v>18653</v>
      </c>
      <c r="Y7" s="108">
        <v>0</v>
      </c>
      <c r="Z7" s="107">
        <v>5</v>
      </c>
      <c r="AA7" s="106">
        <v>5.6850483229107445</v>
      </c>
      <c r="AB7" s="105">
        <v>8795</v>
      </c>
      <c r="AC7" s="123">
        <v>5</v>
      </c>
      <c r="AD7" s="405">
        <v>1</v>
      </c>
      <c r="AE7" s="400">
        <f t="shared" ref="AE7:AE19" si="0">AF7/2</f>
        <v>-20</v>
      </c>
      <c r="AF7" s="123">
        <f t="shared" ref="AF7:AF19" si="1">D7-E7</f>
        <v>-40</v>
      </c>
      <c r="AG7" s="115">
        <v>5</v>
      </c>
    </row>
    <row r="8" spans="1:33" s="102" customFormat="1" ht="20.100000000000001" customHeight="1">
      <c r="A8" s="126">
        <v>2</v>
      </c>
      <c r="B8" s="125" t="s">
        <v>41</v>
      </c>
      <c r="C8" s="112">
        <v>8051.5</v>
      </c>
      <c r="D8" s="108">
        <v>84</v>
      </c>
      <c r="E8" s="108">
        <v>110</v>
      </c>
      <c r="F8" s="108">
        <v>72</v>
      </c>
      <c r="G8" s="108">
        <v>38</v>
      </c>
      <c r="H8" s="108">
        <v>2</v>
      </c>
      <c r="I8" s="108">
        <v>2</v>
      </c>
      <c r="J8" s="108">
        <v>0</v>
      </c>
      <c r="K8" s="108">
        <v>0</v>
      </c>
      <c r="L8" s="108">
        <v>39</v>
      </c>
      <c r="M8" s="108">
        <v>31</v>
      </c>
      <c r="N8" s="108">
        <v>8</v>
      </c>
      <c r="O8" s="108">
        <v>66</v>
      </c>
      <c r="P8" s="111">
        <v>10.432838601502825</v>
      </c>
      <c r="Q8" s="111">
        <v>13.662050549587034</v>
      </c>
      <c r="R8" s="111">
        <v>9.4134685010861698</v>
      </c>
      <c r="S8" s="111">
        <v>23.80952380952381</v>
      </c>
      <c r="T8" s="84">
        <v>0</v>
      </c>
      <c r="U8" s="82">
        <v>0</v>
      </c>
      <c r="V8" s="124"/>
      <c r="W8" s="124">
        <v>-3.2292119480842096</v>
      </c>
      <c r="X8" s="109">
        <v>4143</v>
      </c>
      <c r="Y8" s="108">
        <v>0</v>
      </c>
      <c r="Z8" s="107">
        <v>4</v>
      </c>
      <c r="AA8" s="106">
        <v>17.271157167530223</v>
      </c>
      <c r="AB8" s="105">
        <v>2316</v>
      </c>
      <c r="AC8" s="123">
        <v>2</v>
      </c>
      <c r="AD8" s="405"/>
      <c r="AE8" s="400">
        <f t="shared" si="0"/>
        <v>-13</v>
      </c>
      <c r="AF8" s="123">
        <f t="shared" si="1"/>
        <v>-26</v>
      </c>
      <c r="AG8" s="115">
        <v>2</v>
      </c>
    </row>
    <row r="9" spans="1:33" s="37" customFormat="1" ht="20.100000000000001" customHeight="1">
      <c r="A9" s="132">
        <v>3</v>
      </c>
      <c r="B9" s="131" t="s">
        <v>40</v>
      </c>
      <c r="C9" s="112">
        <v>12381.5</v>
      </c>
      <c r="D9" s="108">
        <v>133</v>
      </c>
      <c r="E9" s="108">
        <v>190</v>
      </c>
      <c r="F9" s="108">
        <v>102</v>
      </c>
      <c r="G9" s="108">
        <v>88</v>
      </c>
      <c r="H9" s="108">
        <v>1</v>
      </c>
      <c r="I9" s="108">
        <v>0</v>
      </c>
      <c r="J9" s="108">
        <v>0</v>
      </c>
      <c r="K9" s="108">
        <v>1</v>
      </c>
      <c r="L9" s="108">
        <v>42</v>
      </c>
      <c r="M9" s="108">
        <v>34</v>
      </c>
      <c r="N9" s="108">
        <v>8</v>
      </c>
      <c r="O9" s="108">
        <v>148</v>
      </c>
      <c r="P9" s="111">
        <v>10.741832572790051</v>
      </c>
      <c r="Q9" s="111">
        <v>15.345475103985786</v>
      </c>
      <c r="R9" s="111">
        <v>6.8762278978389002</v>
      </c>
      <c r="S9" s="111">
        <v>7.518796992481203</v>
      </c>
      <c r="T9" s="84">
        <v>7.4626865671641793</v>
      </c>
      <c r="U9" s="82">
        <v>7.4626865671641793</v>
      </c>
      <c r="V9" s="124"/>
      <c r="W9" s="124">
        <v>-4.6036425311957352</v>
      </c>
      <c r="X9" s="109">
        <v>6108</v>
      </c>
      <c r="Y9" s="108">
        <v>0</v>
      </c>
      <c r="Z9" s="107">
        <v>1</v>
      </c>
      <c r="AA9" s="106">
        <v>2.6246719160104988</v>
      </c>
      <c r="AB9" s="105">
        <v>3810</v>
      </c>
      <c r="AC9" s="123">
        <v>1</v>
      </c>
      <c r="AD9" s="406"/>
      <c r="AE9" s="401">
        <f t="shared" si="0"/>
        <v>-28.5</v>
      </c>
      <c r="AF9" s="130">
        <f t="shared" si="1"/>
        <v>-57</v>
      </c>
      <c r="AG9" s="115">
        <v>1</v>
      </c>
    </row>
    <row r="10" spans="1:33" s="102" customFormat="1" ht="20.100000000000001" customHeight="1">
      <c r="A10" s="126">
        <v>4</v>
      </c>
      <c r="B10" s="125" t="s">
        <v>39</v>
      </c>
      <c r="C10" s="112">
        <v>13702.5</v>
      </c>
      <c r="D10" s="108">
        <v>180</v>
      </c>
      <c r="E10" s="108">
        <v>162</v>
      </c>
      <c r="F10" s="108">
        <v>92</v>
      </c>
      <c r="G10" s="108">
        <v>70</v>
      </c>
      <c r="H10" s="108">
        <v>3</v>
      </c>
      <c r="I10" s="108">
        <v>0</v>
      </c>
      <c r="J10" s="108">
        <v>1</v>
      </c>
      <c r="K10" s="108">
        <v>1</v>
      </c>
      <c r="L10" s="108">
        <v>37</v>
      </c>
      <c r="M10" s="108">
        <v>33</v>
      </c>
      <c r="N10" s="108">
        <v>4</v>
      </c>
      <c r="O10" s="108">
        <v>121</v>
      </c>
      <c r="P10" s="111">
        <v>13.136288998357964</v>
      </c>
      <c r="Q10" s="111">
        <v>11.822660098522167</v>
      </c>
      <c r="R10" s="111">
        <v>5.4920587798723464</v>
      </c>
      <c r="S10" s="111">
        <v>16.666666666666668</v>
      </c>
      <c r="T10" s="84">
        <v>11.049723756906078</v>
      </c>
      <c r="U10" s="82">
        <v>5.5248618784530388</v>
      </c>
      <c r="V10" s="124"/>
      <c r="W10" s="124">
        <v>1.3136288998357966</v>
      </c>
      <c r="X10" s="109">
        <v>6737</v>
      </c>
      <c r="Y10" s="108">
        <v>1</v>
      </c>
      <c r="Z10" s="107">
        <v>4</v>
      </c>
      <c r="AA10" s="106">
        <v>9.3131548311990695</v>
      </c>
      <c r="AB10" s="105">
        <v>4295</v>
      </c>
      <c r="AC10" s="123">
        <v>3</v>
      </c>
      <c r="AD10" s="405"/>
      <c r="AE10" s="400">
        <f t="shared" si="0"/>
        <v>9</v>
      </c>
      <c r="AF10" s="123">
        <f t="shared" si="1"/>
        <v>18</v>
      </c>
      <c r="AG10" s="115">
        <v>3</v>
      </c>
    </row>
    <row r="11" spans="1:33" s="102" customFormat="1" ht="20.100000000000001" customHeight="1">
      <c r="A11" s="126">
        <v>5</v>
      </c>
      <c r="B11" s="125" t="s">
        <v>38</v>
      </c>
      <c r="C11" s="112">
        <v>14125.5</v>
      </c>
      <c r="D11" s="108">
        <v>181</v>
      </c>
      <c r="E11" s="108">
        <v>211</v>
      </c>
      <c r="F11" s="108">
        <v>106</v>
      </c>
      <c r="G11" s="108">
        <v>105</v>
      </c>
      <c r="H11" s="108">
        <v>0</v>
      </c>
      <c r="I11" s="108">
        <v>4</v>
      </c>
      <c r="J11" s="108">
        <v>0</v>
      </c>
      <c r="K11" s="108">
        <v>2</v>
      </c>
      <c r="L11" s="108">
        <v>52</v>
      </c>
      <c r="M11" s="108">
        <v>43</v>
      </c>
      <c r="N11" s="108">
        <v>9</v>
      </c>
      <c r="O11" s="108">
        <v>153</v>
      </c>
      <c r="P11" s="111">
        <v>12.813705709532407</v>
      </c>
      <c r="Q11" s="111">
        <v>14.937524335421754</v>
      </c>
      <c r="R11" s="111">
        <v>7.4264495858326196</v>
      </c>
      <c r="S11" s="111">
        <v>0</v>
      </c>
      <c r="T11" s="84">
        <v>10.928961748633879</v>
      </c>
      <c r="U11" s="82">
        <v>10.928961748633879</v>
      </c>
      <c r="V11" s="124"/>
      <c r="W11" s="124">
        <v>-2.1238186258893474</v>
      </c>
      <c r="X11" s="129">
        <v>7002</v>
      </c>
      <c r="Y11" s="108">
        <v>1</v>
      </c>
      <c r="Z11" s="107">
        <v>5</v>
      </c>
      <c r="AA11" s="106">
        <v>11.373976342129207</v>
      </c>
      <c r="AB11" s="127">
        <v>4396</v>
      </c>
      <c r="AC11" s="123">
        <v>2</v>
      </c>
      <c r="AD11" s="405">
        <v>2</v>
      </c>
      <c r="AE11" s="400">
        <f t="shared" si="0"/>
        <v>-15</v>
      </c>
      <c r="AF11" s="123">
        <f t="shared" si="1"/>
        <v>-30</v>
      </c>
      <c r="AG11" s="115">
        <v>2</v>
      </c>
    </row>
    <row r="12" spans="1:33" s="102" customFormat="1" ht="20.100000000000001" customHeight="1">
      <c r="A12" s="126">
        <v>6</v>
      </c>
      <c r="B12" s="125" t="s">
        <v>37</v>
      </c>
      <c r="C12" s="112">
        <v>11795.5</v>
      </c>
      <c r="D12" s="108">
        <v>193</v>
      </c>
      <c r="E12" s="108">
        <v>122</v>
      </c>
      <c r="F12" s="108">
        <v>73</v>
      </c>
      <c r="G12" s="108">
        <v>49</v>
      </c>
      <c r="H12" s="108">
        <v>1</v>
      </c>
      <c r="I12" s="108">
        <v>1</v>
      </c>
      <c r="J12" s="108">
        <v>1</v>
      </c>
      <c r="K12" s="108">
        <v>0</v>
      </c>
      <c r="L12" s="108">
        <v>44</v>
      </c>
      <c r="M12" s="108">
        <v>38</v>
      </c>
      <c r="N12" s="108">
        <v>6</v>
      </c>
      <c r="O12" s="108">
        <v>76</v>
      </c>
      <c r="P12" s="111">
        <v>16.362172014751387</v>
      </c>
      <c r="Q12" s="111">
        <v>10.342927387563053</v>
      </c>
      <c r="R12" s="111">
        <v>7.4753652735304108</v>
      </c>
      <c r="S12" s="111">
        <v>5.1813471502590671</v>
      </c>
      <c r="T12" s="84">
        <v>5.1813471502590671</v>
      </c>
      <c r="U12" s="82">
        <v>0</v>
      </c>
      <c r="V12" s="124"/>
      <c r="W12" s="124">
        <v>6.0192446271883338</v>
      </c>
      <c r="X12" s="128">
        <v>5886</v>
      </c>
      <c r="Y12" s="108">
        <v>0</v>
      </c>
      <c r="Z12" s="107">
        <v>2</v>
      </c>
      <c r="AA12" s="106">
        <v>4.4573211499888563</v>
      </c>
      <c r="AB12" s="127">
        <v>4487</v>
      </c>
      <c r="AC12" s="123">
        <v>1</v>
      </c>
      <c r="AD12" s="405"/>
      <c r="AE12" s="400">
        <f t="shared" si="0"/>
        <v>35.5</v>
      </c>
      <c r="AF12" s="123">
        <f t="shared" si="1"/>
        <v>71</v>
      </c>
      <c r="AG12" s="115">
        <v>1</v>
      </c>
    </row>
    <row r="13" spans="1:33" s="102" customFormat="1" ht="20.100000000000001" customHeight="1">
      <c r="A13" s="126">
        <v>7</v>
      </c>
      <c r="B13" s="125" t="s">
        <v>36</v>
      </c>
      <c r="C13" s="112">
        <v>19692</v>
      </c>
      <c r="D13" s="108">
        <v>312</v>
      </c>
      <c r="E13" s="108">
        <v>158</v>
      </c>
      <c r="F13" s="108">
        <v>86</v>
      </c>
      <c r="G13" s="108">
        <v>72</v>
      </c>
      <c r="H13" s="108">
        <v>6</v>
      </c>
      <c r="I13" s="108">
        <v>3</v>
      </c>
      <c r="J13" s="108">
        <v>1</v>
      </c>
      <c r="K13" s="108">
        <v>1</v>
      </c>
      <c r="L13" s="108">
        <v>62</v>
      </c>
      <c r="M13" s="108">
        <v>48</v>
      </c>
      <c r="N13" s="108">
        <v>14</v>
      </c>
      <c r="O13" s="108">
        <v>87</v>
      </c>
      <c r="P13" s="111">
        <v>15.843997562461913</v>
      </c>
      <c r="Q13" s="111">
        <v>8.0235628681698152</v>
      </c>
      <c r="R13" s="111">
        <v>6.2645246034151763</v>
      </c>
      <c r="S13" s="111">
        <v>19.23076923076923</v>
      </c>
      <c r="T13" s="84">
        <v>6.3897763578274764</v>
      </c>
      <c r="U13" s="82">
        <v>3.1948881789137382</v>
      </c>
      <c r="V13" s="124"/>
      <c r="W13" s="124">
        <v>7.8204346942920981</v>
      </c>
      <c r="X13" s="128">
        <v>9897</v>
      </c>
      <c r="Y13" s="108">
        <v>1</v>
      </c>
      <c r="Z13" s="107">
        <v>10</v>
      </c>
      <c r="AA13" s="106">
        <v>12.607160867372668</v>
      </c>
      <c r="AB13" s="127">
        <v>7932</v>
      </c>
      <c r="AC13" s="123">
        <v>8</v>
      </c>
      <c r="AD13" s="405">
        <v>2</v>
      </c>
      <c r="AE13" s="400">
        <f t="shared" si="0"/>
        <v>77</v>
      </c>
      <c r="AF13" s="123">
        <f t="shared" si="1"/>
        <v>154</v>
      </c>
      <c r="AG13" s="115">
        <v>8</v>
      </c>
    </row>
    <row r="14" spans="1:33" s="102" customFormat="1" ht="20.100000000000001" customHeight="1">
      <c r="A14" s="126">
        <v>8</v>
      </c>
      <c r="B14" s="125" t="s">
        <v>35</v>
      </c>
      <c r="C14" s="112">
        <v>14616.5</v>
      </c>
      <c r="D14" s="108">
        <v>209</v>
      </c>
      <c r="E14" s="108">
        <v>146</v>
      </c>
      <c r="F14" s="108">
        <v>87</v>
      </c>
      <c r="G14" s="108">
        <v>59</v>
      </c>
      <c r="H14" s="108">
        <v>1</v>
      </c>
      <c r="I14" s="108">
        <v>1</v>
      </c>
      <c r="J14" s="108">
        <v>0</v>
      </c>
      <c r="K14" s="108">
        <v>1</v>
      </c>
      <c r="L14" s="108">
        <v>50</v>
      </c>
      <c r="M14" s="108">
        <v>38</v>
      </c>
      <c r="N14" s="108">
        <v>12</v>
      </c>
      <c r="O14" s="108">
        <v>92</v>
      </c>
      <c r="P14" s="111">
        <v>14.298908767488797</v>
      </c>
      <c r="Q14" s="111">
        <v>9.9887113878151403</v>
      </c>
      <c r="R14" s="111">
        <v>7.0165590794274486</v>
      </c>
      <c r="S14" s="111">
        <v>4.7846889952153111</v>
      </c>
      <c r="T14" s="84">
        <v>4.7619047619047619</v>
      </c>
      <c r="U14" s="82">
        <v>4.7619047619047619</v>
      </c>
      <c r="V14" s="124"/>
      <c r="W14" s="124">
        <v>4.3101973796736566</v>
      </c>
      <c r="X14" s="109">
        <v>7126</v>
      </c>
      <c r="Y14" s="108">
        <v>2</v>
      </c>
      <c r="Z14" s="107">
        <v>4</v>
      </c>
      <c r="AA14" s="106">
        <v>7.7429345722028646</v>
      </c>
      <c r="AB14" s="105">
        <v>5166</v>
      </c>
      <c r="AC14" s="123">
        <v>1</v>
      </c>
      <c r="AD14" s="405"/>
      <c r="AE14" s="400">
        <f t="shared" si="0"/>
        <v>31.5</v>
      </c>
      <c r="AF14" s="123">
        <f t="shared" si="1"/>
        <v>63</v>
      </c>
      <c r="AG14" s="115">
        <v>1</v>
      </c>
    </row>
    <row r="15" spans="1:33" s="102" customFormat="1" ht="20.100000000000001" customHeight="1">
      <c r="A15" s="126">
        <v>9</v>
      </c>
      <c r="B15" s="125" t="s">
        <v>34</v>
      </c>
      <c r="C15" s="112">
        <v>16121</v>
      </c>
      <c r="D15" s="108">
        <v>204</v>
      </c>
      <c r="E15" s="108">
        <v>204</v>
      </c>
      <c r="F15" s="108">
        <v>133</v>
      </c>
      <c r="G15" s="108">
        <v>71</v>
      </c>
      <c r="H15" s="108">
        <v>2</v>
      </c>
      <c r="I15" s="108">
        <v>4</v>
      </c>
      <c r="J15" s="108">
        <v>0</v>
      </c>
      <c r="K15" s="108">
        <v>0</v>
      </c>
      <c r="L15" s="108">
        <v>63</v>
      </c>
      <c r="M15" s="108">
        <v>55</v>
      </c>
      <c r="N15" s="108">
        <v>8</v>
      </c>
      <c r="O15" s="108">
        <v>135</v>
      </c>
      <c r="P15" s="111">
        <v>12.654301842317475</v>
      </c>
      <c r="Q15" s="111">
        <v>12.654301842317475</v>
      </c>
      <c r="R15" s="111">
        <v>7.5340827553216938</v>
      </c>
      <c r="S15" s="111">
        <v>9.8039215686274517</v>
      </c>
      <c r="T15" s="84">
        <v>0</v>
      </c>
      <c r="U15" s="82">
        <v>0</v>
      </c>
      <c r="V15" s="124"/>
      <c r="W15" s="124">
        <v>0</v>
      </c>
      <c r="X15" s="109">
        <v>8362</v>
      </c>
      <c r="Y15" s="108">
        <v>0</v>
      </c>
      <c r="Z15" s="107">
        <v>6</v>
      </c>
      <c r="AA15" s="106">
        <v>11.755485893416928</v>
      </c>
      <c r="AB15" s="105">
        <v>5104</v>
      </c>
      <c r="AC15" s="123">
        <v>2</v>
      </c>
      <c r="AD15" s="405"/>
      <c r="AE15" s="400">
        <f t="shared" si="0"/>
        <v>0</v>
      </c>
      <c r="AF15" s="123">
        <f t="shared" si="1"/>
        <v>0</v>
      </c>
      <c r="AG15" s="115">
        <v>2</v>
      </c>
    </row>
    <row r="16" spans="1:33" s="102" customFormat="1" ht="20.100000000000001" customHeight="1">
      <c r="A16" s="114">
        <v>10</v>
      </c>
      <c r="B16" s="113" t="s">
        <v>33</v>
      </c>
      <c r="C16" s="112">
        <v>10751.5</v>
      </c>
      <c r="D16" s="108">
        <v>118</v>
      </c>
      <c r="E16" s="108">
        <v>129</v>
      </c>
      <c r="F16" s="108">
        <v>67</v>
      </c>
      <c r="G16" s="108">
        <v>62</v>
      </c>
      <c r="H16" s="108">
        <v>1</v>
      </c>
      <c r="I16" s="108">
        <v>0</v>
      </c>
      <c r="J16" s="108">
        <v>0</v>
      </c>
      <c r="K16" s="108">
        <v>2</v>
      </c>
      <c r="L16" s="108">
        <v>29</v>
      </c>
      <c r="M16" s="108">
        <v>18</v>
      </c>
      <c r="N16" s="108">
        <v>11</v>
      </c>
      <c r="O16" s="108">
        <v>100</v>
      </c>
      <c r="P16" s="111">
        <v>10.975212761010091</v>
      </c>
      <c r="Q16" s="111">
        <v>11.998325815002557</v>
      </c>
      <c r="R16" s="111">
        <v>5.47583081570997</v>
      </c>
      <c r="S16" s="111">
        <v>8.4745762711864412</v>
      </c>
      <c r="T16" s="84">
        <v>16.666666666666668</v>
      </c>
      <c r="U16" s="82">
        <v>16.666666666666668</v>
      </c>
      <c r="V16" s="124"/>
      <c r="W16" s="124">
        <v>-1.023113053992466</v>
      </c>
      <c r="X16" s="109">
        <v>5296</v>
      </c>
      <c r="Y16" s="108">
        <v>0</v>
      </c>
      <c r="Z16" s="107">
        <v>1</v>
      </c>
      <c r="AA16" s="106">
        <v>3.1675641431738994</v>
      </c>
      <c r="AB16" s="105">
        <v>3157</v>
      </c>
      <c r="AC16" s="123">
        <v>1</v>
      </c>
      <c r="AD16" s="405"/>
      <c r="AE16" s="400">
        <f t="shared" si="0"/>
        <v>-5.5</v>
      </c>
      <c r="AF16" s="123">
        <f t="shared" si="1"/>
        <v>-11</v>
      </c>
      <c r="AG16" s="115">
        <v>1</v>
      </c>
    </row>
    <row r="17" spans="1:33" s="90" customFormat="1" ht="30" customHeight="1">
      <c r="A17" s="122">
        <v>11</v>
      </c>
      <c r="B17" s="121" t="s">
        <v>32</v>
      </c>
      <c r="C17" s="117">
        <v>155788</v>
      </c>
      <c r="D17" s="117">
        <v>1922</v>
      </c>
      <c r="E17" s="117">
        <v>1780</v>
      </c>
      <c r="F17" s="117">
        <v>1001</v>
      </c>
      <c r="G17" s="117">
        <v>779</v>
      </c>
      <c r="H17" s="117">
        <v>21</v>
      </c>
      <c r="I17" s="117">
        <v>16</v>
      </c>
      <c r="J17" s="117">
        <v>3</v>
      </c>
      <c r="K17" s="117">
        <v>12</v>
      </c>
      <c r="L17" s="100">
        <v>507</v>
      </c>
      <c r="M17" s="117">
        <v>403</v>
      </c>
      <c r="N17" s="117">
        <v>104</v>
      </c>
      <c r="O17" s="120">
        <v>1233</v>
      </c>
      <c r="P17" s="99">
        <v>12.337278866151436</v>
      </c>
      <c r="Q17" s="99">
        <v>11.425783757413921</v>
      </c>
      <c r="R17" s="99">
        <v>6.4007069814417372</v>
      </c>
      <c r="S17" s="99">
        <v>10.926118626430801</v>
      </c>
      <c r="T17" s="98">
        <v>7.7559462254395033</v>
      </c>
      <c r="U17" s="97">
        <v>6.2047569803516032</v>
      </c>
      <c r="V17" s="96"/>
      <c r="W17" s="96">
        <v>0.91149510873751538</v>
      </c>
      <c r="X17" s="119">
        <v>79210</v>
      </c>
      <c r="Y17" s="94">
        <v>5</v>
      </c>
      <c r="Z17" s="118">
        <v>42</v>
      </c>
      <c r="AA17" s="93">
        <v>8.4920538638845073</v>
      </c>
      <c r="AB17" s="117">
        <v>49458</v>
      </c>
      <c r="AC17" s="398">
        <v>26</v>
      </c>
      <c r="AD17" s="410">
        <v>5</v>
      </c>
      <c r="AE17" s="402">
        <f t="shared" si="0"/>
        <v>71</v>
      </c>
      <c r="AF17" s="116">
        <f t="shared" si="1"/>
        <v>142</v>
      </c>
      <c r="AG17" s="115">
        <v>26</v>
      </c>
    </row>
    <row r="18" spans="1:33" s="102" customFormat="1" ht="26.25" customHeight="1" thickBot="1">
      <c r="A18" s="114">
        <v>12</v>
      </c>
      <c r="B18" s="113" t="s">
        <v>31</v>
      </c>
      <c r="C18" s="112">
        <v>64627.5</v>
      </c>
      <c r="D18" s="108">
        <v>1037</v>
      </c>
      <c r="E18" s="108">
        <v>707</v>
      </c>
      <c r="F18" s="108">
        <v>390</v>
      </c>
      <c r="G18" s="108">
        <v>317</v>
      </c>
      <c r="H18" s="108">
        <v>1</v>
      </c>
      <c r="I18" s="108">
        <v>4</v>
      </c>
      <c r="J18" s="108">
        <v>0</v>
      </c>
      <c r="K18" s="108">
        <v>5</v>
      </c>
      <c r="L18" s="108">
        <v>170</v>
      </c>
      <c r="M18" s="108">
        <v>128</v>
      </c>
      <c r="N18" s="108">
        <v>42</v>
      </c>
      <c r="O18" s="108">
        <v>533</v>
      </c>
      <c r="P18" s="111">
        <v>16.045800936134</v>
      </c>
      <c r="Q18" s="111">
        <v>10.939615488762524</v>
      </c>
      <c r="R18" s="111">
        <v>4.5888894887437237</v>
      </c>
      <c r="S18" s="111">
        <v>0.96432015429122464</v>
      </c>
      <c r="T18" s="84">
        <v>4.7984644913627639</v>
      </c>
      <c r="U18" s="82">
        <v>4.7984644913627639</v>
      </c>
      <c r="V18" s="110"/>
      <c r="W18" s="110">
        <v>5.1061854473714767</v>
      </c>
      <c r="X18" s="109">
        <v>37046</v>
      </c>
      <c r="Y18" s="108">
        <v>1</v>
      </c>
      <c r="Z18" s="107">
        <v>6</v>
      </c>
      <c r="AA18" s="106">
        <v>3.3329630041106544</v>
      </c>
      <c r="AB18" s="105">
        <v>18002</v>
      </c>
      <c r="AC18" s="123">
        <v>2</v>
      </c>
      <c r="AD18" s="405">
        <v>1</v>
      </c>
      <c r="AE18" s="403">
        <f t="shared" si="0"/>
        <v>165</v>
      </c>
      <c r="AF18" s="104">
        <f t="shared" si="1"/>
        <v>330</v>
      </c>
      <c r="AG18" s="103">
        <v>2</v>
      </c>
    </row>
    <row r="19" spans="1:33" s="90" customFormat="1" ht="36" customHeight="1" thickBot="1">
      <c r="A19" s="482" t="s">
        <v>30</v>
      </c>
      <c r="B19" s="483"/>
      <c r="C19" s="101">
        <v>220415.5</v>
      </c>
      <c r="D19" s="92">
        <v>2959</v>
      </c>
      <c r="E19" s="92">
        <v>2487</v>
      </c>
      <c r="F19" s="92">
        <v>1391</v>
      </c>
      <c r="G19" s="92">
        <v>1096</v>
      </c>
      <c r="H19" s="92">
        <v>22</v>
      </c>
      <c r="I19" s="92">
        <v>20</v>
      </c>
      <c r="J19" s="92">
        <v>3</v>
      </c>
      <c r="K19" s="92">
        <v>17</v>
      </c>
      <c r="L19" s="100">
        <v>677</v>
      </c>
      <c r="M19" s="92">
        <v>531</v>
      </c>
      <c r="N19" s="92">
        <v>146</v>
      </c>
      <c r="O19" s="92">
        <v>1766</v>
      </c>
      <c r="P19" s="99">
        <v>13.424645725913106</v>
      </c>
      <c r="Q19" s="99">
        <v>11.283235525632271</v>
      </c>
      <c r="R19" s="99">
        <v>5.8233553537021745</v>
      </c>
      <c r="S19" s="99">
        <v>7.4349442379182156</v>
      </c>
      <c r="T19" s="98">
        <v>6.720430107526882</v>
      </c>
      <c r="U19" s="97">
        <v>5.7123655913978491</v>
      </c>
      <c r="V19" s="96"/>
      <c r="W19" s="96">
        <v>2.1414102002808342</v>
      </c>
      <c r="X19" s="95">
        <v>116256</v>
      </c>
      <c r="Y19" s="94">
        <v>6</v>
      </c>
      <c r="Z19" s="92">
        <v>48</v>
      </c>
      <c r="AA19" s="93">
        <v>7.1153276015416544</v>
      </c>
      <c r="AB19" s="92">
        <v>67460</v>
      </c>
      <c r="AC19" s="399">
        <v>28</v>
      </c>
      <c r="AD19" s="412">
        <v>6</v>
      </c>
      <c r="AE19" s="404">
        <f t="shared" si="0"/>
        <v>236</v>
      </c>
      <c r="AF19" s="91">
        <f t="shared" si="1"/>
        <v>472</v>
      </c>
      <c r="AG19" s="630">
        <v>28</v>
      </c>
    </row>
    <row r="20" spans="1:33" s="76" customFormat="1" ht="36" customHeight="1">
      <c r="A20" s="484" t="s">
        <v>29</v>
      </c>
      <c r="B20" s="477"/>
      <c r="C20" s="89">
        <v>219260</v>
      </c>
      <c r="D20" s="87">
        <v>3008</v>
      </c>
      <c r="E20" s="87">
        <v>2225</v>
      </c>
      <c r="F20" s="87">
        <v>1239</v>
      </c>
      <c r="G20" s="87">
        <v>986</v>
      </c>
      <c r="H20" s="87">
        <v>34</v>
      </c>
      <c r="I20" s="87">
        <v>20</v>
      </c>
      <c r="J20" s="87">
        <v>3</v>
      </c>
      <c r="K20" s="87">
        <v>17</v>
      </c>
      <c r="L20" s="87">
        <v>619</v>
      </c>
      <c r="M20" s="87">
        <v>497</v>
      </c>
      <c r="N20" s="88">
        <v>122</v>
      </c>
      <c r="O20" s="87">
        <v>1820</v>
      </c>
      <c r="P20" s="85">
        <v>13.718872571376448</v>
      </c>
      <c r="Q20" s="86">
        <v>10.14776977104807</v>
      </c>
      <c r="R20" s="85">
        <v>5.3482404375361803</v>
      </c>
      <c r="S20" s="84">
        <v>10.7</v>
      </c>
      <c r="T20" s="83">
        <v>6.6115702479338845</v>
      </c>
      <c r="U20" s="82">
        <v>5.6198347107438016</v>
      </c>
      <c r="V20" s="81"/>
      <c r="W20" s="80">
        <v>3.5</v>
      </c>
      <c r="X20" s="79">
        <v>115739</v>
      </c>
      <c r="Y20" s="78">
        <v>16</v>
      </c>
      <c r="Z20" s="78">
        <v>65</v>
      </c>
      <c r="AA20" s="41">
        <v>10.5</v>
      </c>
      <c r="AB20" s="78">
        <v>67403</v>
      </c>
      <c r="AC20" s="78">
        <v>40</v>
      </c>
      <c r="AD20" s="407"/>
      <c r="AE20" s="77"/>
      <c r="AF20" s="77"/>
      <c r="AG20" s="115">
        <v>9.5</v>
      </c>
    </row>
    <row r="21" spans="1:33" s="69" customFormat="1" ht="43.5" customHeight="1">
      <c r="A21" s="474" t="s">
        <v>28</v>
      </c>
      <c r="B21" s="475"/>
      <c r="C21" s="475"/>
      <c r="D21" s="74">
        <v>-49</v>
      </c>
      <c r="E21" s="74">
        <v>262</v>
      </c>
      <c r="F21" s="74">
        <v>152</v>
      </c>
      <c r="G21" s="74">
        <v>110</v>
      </c>
      <c r="H21" s="74">
        <v>-12</v>
      </c>
      <c r="I21" s="74">
        <v>0</v>
      </c>
      <c r="J21" s="74">
        <v>0</v>
      </c>
      <c r="K21" s="74">
        <v>0</v>
      </c>
      <c r="L21" s="74">
        <v>58</v>
      </c>
      <c r="M21" s="74">
        <v>34</v>
      </c>
      <c r="N21" s="74">
        <v>24</v>
      </c>
      <c r="O21" s="74">
        <v>-54</v>
      </c>
      <c r="P21" s="75">
        <v>-2.144686773148019E-2</v>
      </c>
      <c r="Q21" s="75">
        <v>0.11189313319107064</v>
      </c>
      <c r="R21" s="75">
        <v>8.8835743589880556E-2</v>
      </c>
      <c r="S21" s="75">
        <v>-0.30514539832540033</v>
      </c>
      <c r="T21" s="75">
        <v>1.6465053763440762E-2</v>
      </c>
      <c r="U21" s="75">
        <v>1.6465053763440762E-2</v>
      </c>
      <c r="V21" s="75"/>
      <c r="W21" s="75">
        <v>-0.38816851420547593</v>
      </c>
      <c r="X21" s="74">
        <v>517</v>
      </c>
      <c r="Y21" s="74">
        <v>-10</v>
      </c>
      <c r="Z21" s="74">
        <v>-17</v>
      </c>
      <c r="AA21" s="73">
        <v>-0.3223497522341281</v>
      </c>
      <c r="AB21" s="72">
        <v>57</v>
      </c>
      <c r="AC21" s="72">
        <v>-12</v>
      </c>
      <c r="AD21" s="408"/>
      <c r="AE21" s="71"/>
      <c r="AF21" s="71"/>
      <c r="AG21" s="70"/>
    </row>
    <row r="22" spans="1:33" s="37" customFormat="1" ht="30" customHeight="1">
      <c r="A22" s="476" t="s">
        <v>27</v>
      </c>
      <c r="B22" s="477"/>
      <c r="C22" s="68">
        <v>218577</v>
      </c>
      <c r="D22" s="67">
        <v>3084</v>
      </c>
      <c r="E22" s="67">
        <v>2008</v>
      </c>
      <c r="F22" s="67">
        <v>1127</v>
      </c>
      <c r="G22" s="67">
        <v>881</v>
      </c>
      <c r="H22" s="67">
        <v>26</v>
      </c>
      <c r="I22" s="67">
        <v>14</v>
      </c>
      <c r="J22" s="67">
        <v>11</v>
      </c>
      <c r="K22" s="67">
        <v>11</v>
      </c>
      <c r="L22" s="67">
        <v>552</v>
      </c>
      <c r="M22" s="67"/>
      <c r="N22" s="66"/>
      <c r="O22" s="65">
        <v>1416</v>
      </c>
      <c r="P22" s="63">
        <v>15.4</v>
      </c>
      <c r="Q22" s="63">
        <v>10</v>
      </c>
      <c r="R22" s="63">
        <v>5.2</v>
      </c>
      <c r="S22" s="63">
        <v>8.3000000000000007</v>
      </c>
      <c r="T22" s="64">
        <v>7.1</v>
      </c>
      <c r="U22" s="63">
        <v>3.6</v>
      </c>
      <c r="V22" s="62"/>
      <c r="W22" s="61">
        <v>5.4</v>
      </c>
      <c r="X22" s="60">
        <v>116231</v>
      </c>
      <c r="Y22" s="59">
        <v>9</v>
      </c>
      <c r="Z22" s="58">
        <v>49</v>
      </c>
      <c r="AA22" s="57">
        <v>8</v>
      </c>
      <c r="AB22" s="56">
        <v>67058</v>
      </c>
      <c r="AC22" s="55"/>
      <c r="AD22" s="411"/>
      <c r="AE22" s="54"/>
      <c r="AF22" s="54"/>
      <c r="AG22" s="38"/>
    </row>
    <row r="23" spans="1:33" s="37" customFormat="1" ht="24" customHeight="1">
      <c r="A23" s="478" t="s">
        <v>26</v>
      </c>
      <c r="B23" s="479"/>
      <c r="C23" s="480"/>
      <c r="D23" s="50">
        <v>3159</v>
      </c>
      <c r="E23" s="53">
        <v>1924</v>
      </c>
      <c r="F23" s="40">
        <v>998</v>
      </c>
      <c r="G23" s="40">
        <v>926</v>
      </c>
      <c r="H23" s="51">
        <v>32</v>
      </c>
      <c r="I23" s="50">
        <v>14</v>
      </c>
      <c r="J23" s="50">
        <v>10</v>
      </c>
      <c r="K23" s="50">
        <v>13</v>
      </c>
      <c r="L23" s="53">
        <v>546</v>
      </c>
      <c r="M23" s="52"/>
      <c r="N23" s="51"/>
      <c r="O23" s="50">
        <v>1332</v>
      </c>
      <c r="P23" s="49">
        <v>15.9</v>
      </c>
      <c r="Q23" s="48">
        <v>9.6999999999999993</v>
      </c>
      <c r="R23" s="47">
        <v>5.0999999999999996</v>
      </c>
      <c r="S23" s="45">
        <v>9.5</v>
      </c>
      <c r="T23" s="45">
        <v>7.3</v>
      </c>
      <c r="U23" s="45">
        <v>4.0999999999999996</v>
      </c>
      <c r="V23" s="46"/>
      <c r="W23" s="45">
        <v>6.2</v>
      </c>
      <c r="X23" s="44">
        <v>116883</v>
      </c>
      <c r="Y23" s="43">
        <v>8</v>
      </c>
      <c r="Z23" s="42">
        <v>54</v>
      </c>
      <c r="AA23" s="41">
        <v>8.9</v>
      </c>
      <c r="AB23" s="40">
        <v>66436</v>
      </c>
      <c r="AC23" s="39"/>
      <c r="AD23" s="39"/>
      <c r="AE23" s="17"/>
      <c r="AG23" s="38"/>
    </row>
    <row r="24" spans="1:33" ht="36" customHeight="1">
      <c r="A24" s="36"/>
      <c r="B24" s="35"/>
      <c r="R24" s="481" t="s">
        <v>25</v>
      </c>
      <c r="S24" s="471"/>
      <c r="T24" s="471"/>
      <c r="U24" s="471"/>
      <c r="V24" s="471"/>
      <c r="W24" s="471"/>
      <c r="X24" s="471"/>
      <c r="Y24" s="471"/>
      <c r="Z24" s="471"/>
      <c r="AA24" s="34"/>
      <c r="AB24" s="16"/>
      <c r="AC24" s="16"/>
      <c r="AE24" s="8"/>
      <c r="AF24" s="8"/>
    </row>
    <row r="25" spans="1:33" ht="39.75" customHeight="1">
      <c r="A25" s="33" t="s">
        <v>24</v>
      </c>
      <c r="B25" s="32"/>
      <c r="C25" s="32"/>
      <c r="D25" s="8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 t="s">
        <v>23</v>
      </c>
      <c r="Y25" s="29" t="s">
        <v>22</v>
      </c>
      <c r="Z25" s="28" t="s">
        <v>21</v>
      </c>
      <c r="AA25" s="27"/>
      <c r="AB25" s="16"/>
      <c r="AC25" s="16"/>
    </row>
    <row r="26" spans="1:33" ht="21.6" customHeight="1">
      <c r="R26" s="469" t="s">
        <v>20</v>
      </c>
      <c r="S26" s="447"/>
      <c r="T26" s="447"/>
      <c r="U26" s="447"/>
      <c r="V26" s="447"/>
      <c r="W26" s="448"/>
      <c r="X26" s="26">
        <v>7.2421284960513157</v>
      </c>
      <c r="Y26" s="26">
        <v>6.338474540460596</v>
      </c>
      <c r="Z26" s="25">
        <v>7.1153276015416544</v>
      </c>
      <c r="AA26" s="24"/>
      <c r="AB26" s="16"/>
      <c r="AC26" s="16"/>
    </row>
    <row r="27" spans="1:33" ht="21.6" customHeight="1">
      <c r="R27" s="470" t="s">
        <v>19</v>
      </c>
      <c r="S27" s="471"/>
      <c r="T27" s="471"/>
      <c r="U27" s="471"/>
      <c r="V27" s="471"/>
      <c r="W27" s="471"/>
      <c r="X27" s="23">
        <v>57994</v>
      </c>
      <c r="Y27" s="23">
        <v>9466</v>
      </c>
      <c r="Z27" s="23">
        <v>67460</v>
      </c>
      <c r="AA27" s="22"/>
      <c r="AB27" s="16"/>
      <c r="AC27" s="16"/>
    </row>
    <row r="28" spans="1:33" ht="18" customHeight="1">
      <c r="R28" s="472" t="s">
        <v>18</v>
      </c>
      <c r="S28" s="450"/>
      <c r="T28" s="450"/>
      <c r="U28" s="450"/>
      <c r="V28" s="450"/>
      <c r="W28" s="451"/>
      <c r="X28" s="18">
        <v>8.6999999999999993</v>
      </c>
      <c r="Y28" s="18">
        <v>18.899999999999999</v>
      </c>
      <c r="Z28" s="18">
        <v>10.1</v>
      </c>
      <c r="AA28" s="21"/>
      <c r="AB28" s="16"/>
      <c r="AC28" s="16"/>
    </row>
    <row r="29" spans="1:33" ht="22.8" customHeight="1">
      <c r="R29" s="446" t="s">
        <v>17</v>
      </c>
      <c r="S29" s="447"/>
      <c r="T29" s="447"/>
      <c r="U29" s="447"/>
      <c r="V29" s="447"/>
      <c r="W29" s="448"/>
      <c r="X29" s="20">
        <v>-0.16757143723548085</v>
      </c>
      <c r="Y29" s="20">
        <v>-0.66463097669520654</v>
      </c>
      <c r="Z29" s="20">
        <v>-0.2955121186592421</v>
      </c>
      <c r="AA29" s="19"/>
      <c r="AB29" s="16"/>
      <c r="AC29" s="16"/>
    </row>
    <row r="30" spans="1:33" ht="21" customHeight="1">
      <c r="R30" s="449" t="s">
        <v>16</v>
      </c>
      <c r="S30" s="450"/>
      <c r="T30" s="450"/>
      <c r="U30" s="450"/>
      <c r="V30" s="450"/>
      <c r="W30" s="451"/>
      <c r="X30" s="18">
        <v>7.5</v>
      </c>
      <c r="Y30" s="18">
        <v>11.5</v>
      </c>
      <c r="Z30" s="18">
        <v>8</v>
      </c>
      <c r="AA30" s="17"/>
      <c r="AB30" s="16"/>
      <c r="AC30" s="16"/>
    </row>
    <row r="31" spans="1:33" ht="15">
      <c r="R31" s="452" t="s">
        <v>15</v>
      </c>
      <c r="S31" s="453"/>
      <c r="T31" s="453"/>
      <c r="U31" s="453"/>
      <c r="V31" s="453"/>
      <c r="W31" s="454"/>
      <c r="X31" s="15">
        <v>8.6</v>
      </c>
      <c r="Y31" s="15">
        <v>10.9</v>
      </c>
      <c r="Z31" s="14">
        <v>8.9</v>
      </c>
    </row>
    <row r="32" spans="1:33" ht="25.8" customHeight="1">
      <c r="C32" s="13" t="s">
        <v>14</v>
      </c>
      <c r="J32" s="8"/>
    </row>
    <row r="33" spans="2:10" ht="25.8" customHeight="1">
      <c r="C33" s="12" t="s">
        <v>13</v>
      </c>
      <c r="D33" s="12" t="s">
        <v>12</v>
      </c>
      <c r="E33" s="12" t="s">
        <v>11</v>
      </c>
      <c r="F33" s="12" t="s">
        <v>13</v>
      </c>
      <c r="G33" s="12" t="s">
        <v>12</v>
      </c>
      <c r="H33" s="12" t="s">
        <v>11</v>
      </c>
      <c r="J33" s="10"/>
    </row>
    <row r="34" spans="2:10" ht="25.8" customHeight="1">
      <c r="B34" s="11" t="s">
        <v>10</v>
      </c>
      <c r="C34" s="5">
        <v>2487</v>
      </c>
      <c r="D34" s="5">
        <v>1391</v>
      </c>
      <c r="E34" s="5">
        <v>1096</v>
      </c>
      <c r="F34" s="4">
        <v>1</v>
      </c>
      <c r="G34" s="3">
        <f t="shared" ref="G34:G50" si="2">D34/$C34</f>
        <v>0.55930840369923607</v>
      </c>
      <c r="H34" s="2">
        <f t="shared" ref="H34:H50" si="3">E34/$C34</f>
        <v>0.44069159630076399</v>
      </c>
      <c r="J34" s="10"/>
    </row>
    <row r="35" spans="2:10" ht="25.8" customHeight="1">
      <c r="B35" s="7" t="s">
        <v>9</v>
      </c>
      <c r="C35" s="5">
        <v>910</v>
      </c>
      <c r="D35" s="5">
        <v>458</v>
      </c>
      <c r="E35" s="5">
        <v>452</v>
      </c>
      <c r="F35" s="4">
        <v>1</v>
      </c>
      <c r="G35" s="3">
        <f t="shared" si="2"/>
        <v>0.50329670329670328</v>
      </c>
      <c r="H35" s="2">
        <f t="shared" si="3"/>
        <v>0.49670329670329672</v>
      </c>
      <c r="J35" s="10"/>
    </row>
    <row r="36" spans="2:10" ht="25.8" customHeight="1">
      <c r="B36" s="7" t="s">
        <v>8</v>
      </c>
      <c r="C36" s="5">
        <v>345</v>
      </c>
      <c r="D36" s="5">
        <v>217</v>
      </c>
      <c r="E36" s="5">
        <v>128</v>
      </c>
      <c r="F36" s="4">
        <v>1</v>
      </c>
      <c r="G36" s="3">
        <f t="shared" si="2"/>
        <v>0.62898550724637681</v>
      </c>
      <c r="H36" s="2">
        <f t="shared" si="3"/>
        <v>0.37101449275362319</v>
      </c>
      <c r="J36" s="10"/>
    </row>
    <row r="37" spans="2:10" ht="25.8" customHeight="1">
      <c r="B37" s="7" t="s">
        <v>7</v>
      </c>
      <c r="C37" s="5">
        <v>109</v>
      </c>
      <c r="D37" s="5">
        <v>76</v>
      </c>
      <c r="E37" s="5">
        <v>33</v>
      </c>
      <c r="F37" s="4">
        <v>1</v>
      </c>
      <c r="G37" s="3">
        <f t="shared" si="2"/>
        <v>0.69724770642201839</v>
      </c>
      <c r="H37" s="2">
        <f t="shared" si="3"/>
        <v>0.30275229357798167</v>
      </c>
      <c r="J37" s="10"/>
    </row>
    <row r="38" spans="2:10" ht="25.8" customHeight="1">
      <c r="B38" s="7" t="s">
        <v>6</v>
      </c>
      <c r="C38" s="5">
        <v>124</v>
      </c>
      <c r="D38" s="5">
        <v>71</v>
      </c>
      <c r="E38" s="5">
        <f>C38-D38</f>
        <v>53</v>
      </c>
      <c r="F38" s="4">
        <v>1</v>
      </c>
      <c r="G38" s="3">
        <f t="shared" si="2"/>
        <v>0.57258064516129037</v>
      </c>
      <c r="H38" s="2">
        <f t="shared" si="3"/>
        <v>0.42741935483870969</v>
      </c>
      <c r="J38" s="10"/>
    </row>
    <row r="39" spans="2:10" ht="25.8" customHeight="1">
      <c r="B39" s="7" t="s">
        <v>5</v>
      </c>
      <c r="C39" s="5">
        <v>148</v>
      </c>
      <c r="D39" s="5">
        <v>77</v>
      </c>
      <c r="E39" s="5">
        <v>71</v>
      </c>
      <c r="F39" s="4">
        <v>1</v>
      </c>
      <c r="G39" s="3">
        <f t="shared" si="2"/>
        <v>0.52027027027027029</v>
      </c>
      <c r="H39" s="2">
        <f t="shared" si="3"/>
        <v>0.47972972972972971</v>
      </c>
      <c r="J39" s="10"/>
    </row>
    <row r="40" spans="2:10" ht="23.4" customHeight="1">
      <c r="B40" s="7" t="s">
        <v>4</v>
      </c>
      <c r="C40" s="9">
        <v>33</v>
      </c>
      <c r="D40" s="9">
        <v>17</v>
      </c>
      <c r="E40" s="5">
        <f>C40-D40</f>
        <v>16</v>
      </c>
      <c r="F40" s="4">
        <v>1</v>
      </c>
      <c r="G40" s="3">
        <f t="shared" si="2"/>
        <v>0.51515151515151514</v>
      </c>
      <c r="H40" s="2">
        <f t="shared" si="3"/>
        <v>0.48484848484848486</v>
      </c>
      <c r="J40" s="8"/>
    </row>
    <row r="41" spans="2:10" ht="23.4" customHeight="1">
      <c r="B41" s="7" t="s">
        <v>3</v>
      </c>
      <c r="C41" s="5">
        <v>41</v>
      </c>
      <c r="D41" s="5">
        <v>9</v>
      </c>
      <c r="E41" s="5">
        <f>C41-D41</f>
        <v>32</v>
      </c>
      <c r="F41" s="4">
        <v>1</v>
      </c>
      <c r="G41" s="3">
        <f t="shared" si="2"/>
        <v>0.21951219512195122</v>
      </c>
      <c r="H41" s="2">
        <f t="shared" si="3"/>
        <v>0.78048780487804881</v>
      </c>
    </row>
    <row r="42" spans="2:10" ht="23.4" customHeight="1">
      <c r="B42" s="7" t="s">
        <v>2</v>
      </c>
      <c r="C42" s="5">
        <v>18</v>
      </c>
      <c r="D42" s="5">
        <v>8</v>
      </c>
      <c r="E42" s="5">
        <f>C42-D42</f>
        <v>10</v>
      </c>
      <c r="F42" s="4">
        <v>1</v>
      </c>
      <c r="G42" s="3">
        <f t="shared" si="2"/>
        <v>0.44444444444444442</v>
      </c>
      <c r="H42" s="2">
        <f t="shared" si="3"/>
        <v>0.55555555555555558</v>
      </c>
    </row>
    <row r="43" spans="2:10" ht="23.4" customHeight="1">
      <c r="B43" s="7" t="s">
        <v>1</v>
      </c>
      <c r="C43" s="1">
        <v>9</v>
      </c>
      <c r="D43" s="5">
        <v>5</v>
      </c>
      <c r="E43" s="5">
        <f>C43-D43</f>
        <v>4</v>
      </c>
      <c r="F43" s="4">
        <v>1</v>
      </c>
      <c r="G43" s="3">
        <f t="shared" si="2"/>
        <v>0.55555555555555558</v>
      </c>
      <c r="H43" s="2">
        <f t="shared" si="3"/>
        <v>0.44444444444444442</v>
      </c>
    </row>
    <row r="44" spans="2:10" ht="23.4" customHeight="1">
      <c r="B44" s="7" t="s">
        <v>0</v>
      </c>
      <c r="C44" s="5">
        <v>337</v>
      </c>
      <c r="D44" s="5">
        <v>277</v>
      </c>
      <c r="E44" s="5">
        <v>60</v>
      </c>
      <c r="F44" s="4">
        <v>1</v>
      </c>
      <c r="G44" s="3">
        <f t="shared" si="2"/>
        <v>0.82195845697329373</v>
      </c>
      <c r="H44" s="2">
        <f t="shared" si="3"/>
        <v>0.17804154302670624</v>
      </c>
    </row>
    <row r="45" spans="2:10">
      <c r="B45" s="7"/>
      <c r="C45" s="5"/>
      <c r="D45" s="5"/>
      <c r="E45" s="5">
        <f t="shared" ref="E45:E50" si="4">C45-D45</f>
        <v>0</v>
      </c>
      <c r="F45" s="4">
        <v>1</v>
      </c>
      <c r="G45" s="3" t="e">
        <f t="shared" si="2"/>
        <v>#DIV/0!</v>
      </c>
      <c r="H45" s="2" t="e">
        <f t="shared" si="3"/>
        <v>#DIV/0!</v>
      </c>
    </row>
    <row r="46" spans="2:10">
      <c r="B46" s="7"/>
      <c r="C46" s="5"/>
      <c r="D46" s="5"/>
      <c r="E46" s="5">
        <f t="shared" si="4"/>
        <v>0</v>
      </c>
      <c r="F46" s="4">
        <v>1</v>
      </c>
      <c r="G46" s="3" t="e">
        <f t="shared" si="2"/>
        <v>#DIV/0!</v>
      </c>
      <c r="H46" s="2" t="e">
        <f t="shared" si="3"/>
        <v>#DIV/0!</v>
      </c>
    </row>
    <row r="47" spans="2:10">
      <c r="B47" s="7"/>
      <c r="C47" s="5"/>
      <c r="D47" s="5"/>
      <c r="E47" s="5">
        <f t="shared" si="4"/>
        <v>0</v>
      </c>
      <c r="F47" s="4">
        <v>1</v>
      </c>
      <c r="G47" s="3" t="e">
        <f t="shared" si="2"/>
        <v>#DIV/0!</v>
      </c>
      <c r="H47" s="2" t="e">
        <f t="shared" si="3"/>
        <v>#DIV/0!</v>
      </c>
    </row>
    <row r="48" spans="2:10">
      <c r="B48" s="7"/>
      <c r="C48" s="5"/>
      <c r="D48" s="5"/>
      <c r="E48" s="5">
        <f t="shared" si="4"/>
        <v>0</v>
      </c>
      <c r="F48" s="4">
        <v>1</v>
      </c>
      <c r="G48" s="3" t="e">
        <f t="shared" si="2"/>
        <v>#DIV/0!</v>
      </c>
      <c r="H48" s="2" t="e">
        <f t="shared" si="3"/>
        <v>#DIV/0!</v>
      </c>
    </row>
    <row r="49" spans="2:8">
      <c r="B49" s="6"/>
      <c r="C49" s="5"/>
      <c r="D49" s="5"/>
      <c r="E49" s="5">
        <f t="shared" si="4"/>
        <v>0</v>
      </c>
      <c r="F49" s="4">
        <v>1</v>
      </c>
      <c r="G49" s="3" t="e">
        <f t="shared" si="2"/>
        <v>#DIV/0!</v>
      </c>
      <c r="H49" s="2" t="e">
        <f t="shared" si="3"/>
        <v>#DIV/0!</v>
      </c>
    </row>
    <row r="50" spans="2:8">
      <c r="B50" s="6"/>
      <c r="C50" s="5"/>
      <c r="D50" s="5"/>
      <c r="E50" s="5">
        <f t="shared" si="4"/>
        <v>0</v>
      </c>
      <c r="F50" s="4">
        <v>1</v>
      </c>
      <c r="G50" s="3" t="e">
        <f t="shared" si="2"/>
        <v>#DIV/0!</v>
      </c>
      <c r="H50" s="2" t="e">
        <f t="shared" si="3"/>
        <v>#DIV/0!</v>
      </c>
    </row>
  </sheetData>
  <sheetProtection selectLockedCells="1" selectUnlockedCells="1"/>
  <mergeCells count="43">
    <mergeCell ref="A21:C21"/>
    <mergeCell ref="A22:B22"/>
    <mergeCell ref="A23:C23"/>
    <mergeCell ref="R24:Z24"/>
    <mergeCell ref="A19:B19"/>
    <mergeCell ref="A20:B20"/>
    <mergeCell ref="R29:W29"/>
    <mergeCell ref="R30:W30"/>
    <mergeCell ref="R31:W31"/>
    <mergeCell ref="AA5:AA6"/>
    <mergeCell ref="AB5:AB6"/>
    <mergeCell ref="W4:W6"/>
    <mergeCell ref="X4:X6"/>
    <mergeCell ref="Y4:Y6"/>
    <mergeCell ref="Z4:Z6"/>
    <mergeCell ref="R5:R6"/>
    <mergeCell ref="S5:S6"/>
    <mergeCell ref="R26:W26"/>
    <mergeCell ref="R27:W27"/>
    <mergeCell ref="T5:T6"/>
    <mergeCell ref="U5:U6"/>
    <mergeCell ref="R28:W28"/>
    <mergeCell ref="AE4:AE6"/>
    <mergeCell ref="AF4:AF6"/>
    <mergeCell ref="E5:G5"/>
    <mergeCell ref="H5:H6"/>
    <mergeCell ref="I5:I6"/>
    <mergeCell ref="L5:N5"/>
    <mergeCell ref="AA4:AB4"/>
    <mergeCell ref="AC4:AC6"/>
    <mergeCell ref="Q4:U4"/>
    <mergeCell ref="V4:V6"/>
    <mergeCell ref="E4:O4"/>
    <mergeCell ref="P4:P6"/>
    <mergeCell ref="AD4:AD6"/>
    <mergeCell ref="O5:O6"/>
    <mergeCell ref="Q5:Q6"/>
    <mergeCell ref="A1:AD1"/>
    <mergeCell ref="A2:W2"/>
    <mergeCell ref="A4:A6"/>
    <mergeCell ref="B4:B6"/>
    <mergeCell ref="C4:C6"/>
    <mergeCell ref="D4:D6"/>
  </mergeCells>
  <dataValidations count="1">
    <dataValidation operator="equal" allowBlank="1" showErrorMessage="1" sqref="Y27:Z27 AA28 X7:X18">
      <formula1>0</formula1>
      <formula2>0</formula2>
    </dataValidation>
  </dataValidations>
  <pageMargins left="0.39370078740157483" right="0" top="0" bottom="0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Zeros="0" topLeftCell="A10" workbookViewId="0">
      <selection activeCell="A20" sqref="A20:C20"/>
    </sheetView>
  </sheetViews>
  <sheetFormatPr defaultRowHeight="13.2"/>
  <cols>
    <col min="1" max="1" width="4.5546875" customWidth="1"/>
    <col min="2" max="2" width="16.109375" customWidth="1"/>
    <col min="5" max="5" width="5.33203125" customWidth="1"/>
    <col min="6" max="6" width="7.21875" customWidth="1"/>
    <col min="7" max="7" width="5.33203125" customWidth="1"/>
    <col min="8" max="23" width="7.109375" customWidth="1"/>
    <col min="24" max="24" width="5.33203125" customWidth="1"/>
  </cols>
  <sheetData>
    <row r="1" spans="1:24" ht="27.6">
      <c r="A1" s="486" t="s">
        <v>136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</row>
    <row r="2" spans="1:24" ht="20.399999999999999">
      <c r="A2" s="488" t="s">
        <v>137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</row>
    <row r="3" spans="1:24" ht="21" thickBot="1">
      <c r="A3" s="248"/>
      <c r="B3" s="249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4" ht="214.2" thickBot="1">
      <c r="A4" s="489" t="s">
        <v>81</v>
      </c>
      <c r="B4" s="490" t="s">
        <v>82</v>
      </c>
      <c r="C4" s="491" t="s">
        <v>138</v>
      </c>
      <c r="D4" s="493" t="s">
        <v>84</v>
      </c>
      <c r="E4" s="141" t="s">
        <v>85</v>
      </c>
      <c r="F4" s="141" t="s">
        <v>86</v>
      </c>
      <c r="G4" s="141" t="s">
        <v>87</v>
      </c>
      <c r="H4" s="141" t="s">
        <v>88</v>
      </c>
      <c r="I4" s="141" t="s">
        <v>89</v>
      </c>
      <c r="J4" s="141" t="s">
        <v>90</v>
      </c>
      <c r="K4" s="141" t="s">
        <v>91</v>
      </c>
      <c r="L4" s="141" t="s">
        <v>92</v>
      </c>
      <c r="M4" s="141" t="s">
        <v>93</v>
      </c>
      <c r="N4" s="141" t="s">
        <v>94</v>
      </c>
      <c r="O4" s="141" t="s">
        <v>95</v>
      </c>
      <c r="P4" s="141" t="s">
        <v>96</v>
      </c>
      <c r="Q4" s="141" t="s">
        <v>139</v>
      </c>
      <c r="R4" s="141" t="s">
        <v>140</v>
      </c>
      <c r="S4" s="141" t="s">
        <v>97</v>
      </c>
      <c r="T4" s="142" t="s">
        <v>98</v>
      </c>
      <c r="U4" s="250" t="s">
        <v>99</v>
      </c>
      <c r="V4" s="251" t="s">
        <v>5</v>
      </c>
      <c r="W4" s="252" t="s">
        <v>101</v>
      </c>
      <c r="X4" s="251" t="s">
        <v>102</v>
      </c>
    </row>
    <row r="5" spans="1:24" ht="36.6" customHeight="1">
      <c r="A5" s="489"/>
      <c r="B5" s="490"/>
      <c r="C5" s="492"/>
      <c r="D5" s="493"/>
      <c r="E5" s="147" t="s">
        <v>103</v>
      </c>
      <c r="F5" s="147" t="s">
        <v>104</v>
      </c>
      <c r="G5" s="147" t="s">
        <v>105</v>
      </c>
      <c r="H5" s="147" t="s">
        <v>106</v>
      </c>
      <c r="I5" s="147" t="s">
        <v>107</v>
      </c>
      <c r="J5" s="147" t="s">
        <v>108</v>
      </c>
      <c r="K5" s="148" t="s">
        <v>109</v>
      </c>
      <c r="L5" s="147" t="s">
        <v>110</v>
      </c>
      <c r="M5" s="147" t="s">
        <v>111</v>
      </c>
      <c r="N5" s="147" t="s">
        <v>112</v>
      </c>
      <c r="O5" s="147" t="s">
        <v>113</v>
      </c>
      <c r="P5" s="147" t="s">
        <v>114</v>
      </c>
      <c r="Q5" s="147" t="s">
        <v>141</v>
      </c>
      <c r="R5" s="147" t="s">
        <v>142</v>
      </c>
      <c r="S5" s="147" t="s">
        <v>115</v>
      </c>
      <c r="T5" s="149" t="s">
        <v>116</v>
      </c>
      <c r="U5" s="150" t="s">
        <v>117</v>
      </c>
      <c r="V5" s="214" t="s">
        <v>118</v>
      </c>
      <c r="W5" s="253" t="s">
        <v>119</v>
      </c>
      <c r="X5" s="214" t="s">
        <v>143</v>
      </c>
    </row>
    <row r="6" spans="1:24" ht="15.6">
      <c r="A6" s="153">
        <v>1</v>
      </c>
      <c r="B6" s="125" t="s">
        <v>42</v>
      </c>
      <c r="C6" s="254">
        <v>34550.5</v>
      </c>
      <c r="D6" s="255">
        <v>348</v>
      </c>
      <c r="E6" s="256">
        <v>2</v>
      </c>
      <c r="F6" s="256">
        <v>46</v>
      </c>
      <c r="G6" s="256">
        <v>1</v>
      </c>
      <c r="H6" s="256">
        <v>5</v>
      </c>
      <c r="I6" s="256">
        <v>1</v>
      </c>
      <c r="J6" s="256">
        <v>5</v>
      </c>
      <c r="K6" s="256">
        <v>166</v>
      </c>
      <c r="L6" s="256">
        <v>16</v>
      </c>
      <c r="M6" s="256">
        <v>21</v>
      </c>
      <c r="N6" s="256">
        <v>0</v>
      </c>
      <c r="O6" s="256">
        <v>2</v>
      </c>
      <c r="P6" s="256">
        <v>5</v>
      </c>
      <c r="Q6" s="256">
        <v>0</v>
      </c>
      <c r="R6" s="256">
        <v>2</v>
      </c>
      <c r="S6" s="256">
        <v>4</v>
      </c>
      <c r="T6" s="256">
        <v>17</v>
      </c>
      <c r="U6" s="256">
        <v>33</v>
      </c>
      <c r="V6" s="256">
        <v>22</v>
      </c>
      <c r="W6" s="257">
        <v>2</v>
      </c>
      <c r="X6" s="258"/>
    </row>
    <row r="7" spans="1:24" ht="15.6">
      <c r="A7" s="153">
        <v>2</v>
      </c>
      <c r="B7" s="125" t="s">
        <v>41</v>
      </c>
      <c r="C7" s="254">
        <v>8051.5</v>
      </c>
      <c r="D7" s="255">
        <v>110</v>
      </c>
      <c r="E7" s="256">
        <v>1</v>
      </c>
      <c r="F7" s="256">
        <v>15</v>
      </c>
      <c r="G7" s="256">
        <v>0</v>
      </c>
      <c r="H7" s="256">
        <v>0</v>
      </c>
      <c r="I7" s="256">
        <v>0</v>
      </c>
      <c r="J7" s="256">
        <v>2</v>
      </c>
      <c r="K7" s="256">
        <v>56</v>
      </c>
      <c r="L7" s="256">
        <v>4</v>
      </c>
      <c r="M7" s="256">
        <v>8</v>
      </c>
      <c r="N7" s="256">
        <v>0</v>
      </c>
      <c r="O7" s="256">
        <v>1</v>
      </c>
      <c r="P7" s="256">
        <v>0</v>
      </c>
      <c r="Q7" s="256">
        <v>0</v>
      </c>
      <c r="R7" s="256">
        <v>2</v>
      </c>
      <c r="S7" s="256">
        <v>0</v>
      </c>
      <c r="T7" s="256">
        <v>6</v>
      </c>
      <c r="U7" s="256">
        <v>12</v>
      </c>
      <c r="V7" s="256">
        <v>3</v>
      </c>
      <c r="W7" s="257">
        <v>0</v>
      </c>
      <c r="X7" s="258"/>
    </row>
    <row r="8" spans="1:24" ht="15.6">
      <c r="A8" s="153">
        <v>3</v>
      </c>
      <c r="B8" s="125" t="s">
        <v>40</v>
      </c>
      <c r="C8" s="254">
        <v>12381.5</v>
      </c>
      <c r="D8" s="255">
        <v>190</v>
      </c>
      <c r="E8" s="256">
        <v>2</v>
      </c>
      <c r="F8" s="256">
        <v>17</v>
      </c>
      <c r="G8" s="256">
        <v>1</v>
      </c>
      <c r="H8" s="256">
        <v>9</v>
      </c>
      <c r="I8" s="256">
        <v>0</v>
      </c>
      <c r="J8" s="256">
        <v>15</v>
      </c>
      <c r="K8" s="256">
        <v>63</v>
      </c>
      <c r="L8" s="256">
        <v>9</v>
      </c>
      <c r="M8" s="256">
        <v>17</v>
      </c>
      <c r="N8" s="256">
        <v>1</v>
      </c>
      <c r="O8" s="256">
        <v>0</v>
      </c>
      <c r="P8" s="256">
        <v>6</v>
      </c>
      <c r="Q8" s="256">
        <v>0</v>
      </c>
      <c r="R8" s="256">
        <v>0</v>
      </c>
      <c r="S8" s="256">
        <v>0</v>
      </c>
      <c r="T8" s="256">
        <v>20</v>
      </c>
      <c r="U8" s="256">
        <v>25</v>
      </c>
      <c r="V8" s="256">
        <v>5</v>
      </c>
      <c r="W8" s="257">
        <v>1</v>
      </c>
      <c r="X8" s="258">
        <v>1</v>
      </c>
    </row>
    <row r="9" spans="1:24" ht="15.6">
      <c r="A9" s="153">
        <v>4</v>
      </c>
      <c r="B9" s="125" t="s">
        <v>39</v>
      </c>
      <c r="C9" s="254">
        <v>13702.5</v>
      </c>
      <c r="D9" s="255">
        <v>162</v>
      </c>
      <c r="E9" s="256">
        <v>2</v>
      </c>
      <c r="F9" s="256">
        <v>25</v>
      </c>
      <c r="G9" s="256">
        <v>0</v>
      </c>
      <c r="H9" s="256">
        <v>2</v>
      </c>
      <c r="I9" s="256">
        <v>0</v>
      </c>
      <c r="J9" s="256">
        <v>17</v>
      </c>
      <c r="K9" s="256">
        <v>47</v>
      </c>
      <c r="L9" s="256">
        <v>6</v>
      </c>
      <c r="M9" s="256">
        <v>4</v>
      </c>
      <c r="N9" s="256">
        <v>1</v>
      </c>
      <c r="O9" s="256">
        <v>0</v>
      </c>
      <c r="P9" s="256">
        <v>6</v>
      </c>
      <c r="Q9" s="256">
        <v>0</v>
      </c>
      <c r="R9" s="256">
        <v>2</v>
      </c>
      <c r="S9" s="256">
        <v>0</v>
      </c>
      <c r="T9" s="256">
        <v>12</v>
      </c>
      <c r="U9" s="256">
        <v>25</v>
      </c>
      <c r="V9" s="256">
        <v>13</v>
      </c>
      <c r="W9" s="257">
        <v>0</v>
      </c>
      <c r="X9" s="258"/>
    </row>
    <row r="10" spans="1:24" ht="15.6">
      <c r="A10" s="160">
        <v>5</v>
      </c>
      <c r="B10" s="125" t="s">
        <v>38</v>
      </c>
      <c r="C10" s="254">
        <v>14125.5</v>
      </c>
      <c r="D10" s="255">
        <v>211</v>
      </c>
      <c r="E10" s="256">
        <v>2</v>
      </c>
      <c r="F10" s="256">
        <v>16</v>
      </c>
      <c r="G10" s="256">
        <v>0</v>
      </c>
      <c r="H10" s="256">
        <v>2</v>
      </c>
      <c r="I10" s="256">
        <v>0</v>
      </c>
      <c r="J10" s="256">
        <v>12</v>
      </c>
      <c r="K10" s="256">
        <v>43</v>
      </c>
      <c r="L10" s="256">
        <v>13</v>
      </c>
      <c r="M10" s="256">
        <v>9</v>
      </c>
      <c r="N10" s="256">
        <v>0</v>
      </c>
      <c r="O10" s="256">
        <v>0</v>
      </c>
      <c r="P10" s="256">
        <v>21</v>
      </c>
      <c r="Q10" s="256">
        <v>0</v>
      </c>
      <c r="R10" s="256">
        <v>0</v>
      </c>
      <c r="S10" s="256">
        <v>0</v>
      </c>
      <c r="T10" s="256">
        <v>48</v>
      </c>
      <c r="U10" s="256">
        <v>34</v>
      </c>
      <c r="V10" s="256">
        <v>11</v>
      </c>
      <c r="W10" s="257">
        <v>2</v>
      </c>
      <c r="X10" s="258"/>
    </row>
    <row r="11" spans="1:24" ht="15.6">
      <c r="A11" s="153">
        <v>6</v>
      </c>
      <c r="B11" s="125" t="s">
        <v>37</v>
      </c>
      <c r="C11" s="254">
        <v>11795.5</v>
      </c>
      <c r="D11" s="255">
        <v>122</v>
      </c>
      <c r="E11" s="256">
        <v>0</v>
      </c>
      <c r="F11" s="256">
        <v>18</v>
      </c>
      <c r="G11" s="256">
        <v>1</v>
      </c>
      <c r="H11" s="256">
        <v>0</v>
      </c>
      <c r="I11" s="256">
        <v>0</v>
      </c>
      <c r="J11" s="256">
        <v>2</v>
      </c>
      <c r="K11" s="256">
        <v>49</v>
      </c>
      <c r="L11" s="256">
        <v>8</v>
      </c>
      <c r="M11" s="256">
        <v>5</v>
      </c>
      <c r="N11" s="256">
        <v>0</v>
      </c>
      <c r="O11" s="256">
        <v>0</v>
      </c>
      <c r="P11" s="256">
        <v>1</v>
      </c>
      <c r="Q11" s="256">
        <v>0</v>
      </c>
      <c r="R11" s="256">
        <v>1</v>
      </c>
      <c r="S11" s="256">
        <v>0</v>
      </c>
      <c r="T11" s="256">
        <v>10</v>
      </c>
      <c r="U11" s="256">
        <v>21</v>
      </c>
      <c r="V11" s="256">
        <v>6</v>
      </c>
      <c r="W11" s="257">
        <v>0</v>
      </c>
      <c r="X11" s="258"/>
    </row>
    <row r="12" spans="1:24" ht="15.6">
      <c r="A12" s="153">
        <v>7</v>
      </c>
      <c r="B12" s="125" t="s">
        <v>36</v>
      </c>
      <c r="C12" s="254">
        <v>19692</v>
      </c>
      <c r="D12" s="255">
        <v>158</v>
      </c>
      <c r="E12" s="256">
        <v>2</v>
      </c>
      <c r="F12" s="256">
        <v>20</v>
      </c>
      <c r="G12" s="256">
        <v>0</v>
      </c>
      <c r="H12" s="256">
        <v>3</v>
      </c>
      <c r="I12" s="256">
        <v>0</v>
      </c>
      <c r="J12" s="256"/>
      <c r="K12" s="256">
        <v>65</v>
      </c>
      <c r="L12" s="256">
        <v>5</v>
      </c>
      <c r="M12" s="256">
        <v>9</v>
      </c>
      <c r="N12" s="256">
        <v>0</v>
      </c>
      <c r="O12" s="256">
        <v>0</v>
      </c>
      <c r="P12" s="256">
        <v>2</v>
      </c>
      <c r="Q12" s="256">
        <v>0</v>
      </c>
      <c r="R12" s="256">
        <v>5</v>
      </c>
      <c r="S12" s="256">
        <v>1</v>
      </c>
      <c r="T12" s="256">
        <v>2</v>
      </c>
      <c r="U12" s="256">
        <v>32</v>
      </c>
      <c r="V12" s="256">
        <v>12</v>
      </c>
      <c r="W12" s="257">
        <v>2</v>
      </c>
      <c r="X12" s="258"/>
    </row>
    <row r="13" spans="1:24" ht="15.6">
      <c r="A13" s="161">
        <v>8</v>
      </c>
      <c r="B13" s="125" t="s">
        <v>35</v>
      </c>
      <c r="C13" s="254">
        <v>14616.5</v>
      </c>
      <c r="D13" s="255">
        <v>146</v>
      </c>
      <c r="E13" s="256">
        <v>1</v>
      </c>
      <c r="F13" s="256">
        <v>12</v>
      </c>
      <c r="G13" s="256">
        <v>0</v>
      </c>
      <c r="H13" s="256">
        <v>3</v>
      </c>
      <c r="I13" s="256">
        <v>0</v>
      </c>
      <c r="J13" s="256">
        <v>3</v>
      </c>
      <c r="K13" s="256">
        <v>50</v>
      </c>
      <c r="L13" s="256">
        <v>4</v>
      </c>
      <c r="M13" s="256">
        <v>7</v>
      </c>
      <c r="N13" s="256">
        <v>0</v>
      </c>
      <c r="O13" s="256">
        <v>1</v>
      </c>
      <c r="P13" s="256">
        <v>4</v>
      </c>
      <c r="Q13" s="256">
        <v>0</v>
      </c>
      <c r="R13" s="256">
        <v>0</v>
      </c>
      <c r="S13" s="256">
        <v>0</v>
      </c>
      <c r="T13" s="256">
        <v>29</v>
      </c>
      <c r="U13" s="256">
        <v>28</v>
      </c>
      <c r="V13" s="256">
        <v>4</v>
      </c>
      <c r="W13" s="257">
        <v>0</v>
      </c>
      <c r="X13" s="258"/>
    </row>
    <row r="14" spans="1:24" ht="15.6">
      <c r="A14" s="153">
        <v>9</v>
      </c>
      <c r="B14" s="125" t="s">
        <v>34</v>
      </c>
      <c r="C14" s="254">
        <v>16121</v>
      </c>
      <c r="D14" s="255">
        <v>204</v>
      </c>
      <c r="E14" s="256">
        <v>3</v>
      </c>
      <c r="F14" s="256">
        <v>19</v>
      </c>
      <c r="G14" s="256">
        <v>0</v>
      </c>
      <c r="H14" s="256">
        <v>0</v>
      </c>
      <c r="I14" s="256">
        <v>0</v>
      </c>
      <c r="J14" s="256">
        <v>6</v>
      </c>
      <c r="K14" s="256">
        <v>75</v>
      </c>
      <c r="L14" s="256">
        <v>11</v>
      </c>
      <c r="M14" s="256">
        <v>10</v>
      </c>
      <c r="N14" s="256">
        <v>0</v>
      </c>
      <c r="O14" s="256">
        <v>0</v>
      </c>
      <c r="P14" s="256">
        <v>1</v>
      </c>
      <c r="Q14" s="256">
        <v>0</v>
      </c>
      <c r="R14" s="256">
        <v>1</v>
      </c>
      <c r="S14" s="256">
        <v>0</v>
      </c>
      <c r="T14" s="256">
        <v>43</v>
      </c>
      <c r="U14" s="256">
        <v>34</v>
      </c>
      <c r="V14" s="256">
        <v>1</v>
      </c>
      <c r="W14" s="257">
        <v>1</v>
      </c>
      <c r="X14" s="258">
        <v>1</v>
      </c>
    </row>
    <row r="15" spans="1:24" ht="15.6">
      <c r="A15" s="160">
        <v>10</v>
      </c>
      <c r="B15" s="259" t="s">
        <v>33</v>
      </c>
      <c r="C15" s="260">
        <v>10751.5</v>
      </c>
      <c r="D15" s="255">
        <v>129</v>
      </c>
      <c r="E15" s="261">
        <v>3</v>
      </c>
      <c r="F15" s="261">
        <v>20</v>
      </c>
      <c r="G15" s="261">
        <v>1</v>
      </c>
      <c r="H15" s="261">
        <v>1</v>
      </c>
      <c r="I15" s="261">
        <v>0</v>
      </c>
      <c r="J15" s="261">
        <v>19</v>
      </c>
      <c r="K15" s="261">
        <v>45</v>
      </c>
      <c r="L15" s="261">
        <v>4</v>
      </c>
      <c r="M15" s="261">
        <v>3</v>
      </c>
      <c r="N15" s="261">
        <v>1</v>
      </c>
      <c r="O15" s="261">
        <v>0</v>
      </c>
      <c r="P15" s="261">
        <v>1</v>
      </c>
      <c r="Q15" s="261">
        <v>0</v>
      </c>
      <c r="R15" s="261">
        <v>0</v>
      </c>
      <c r="S15" s="261">
        <v>1</v>
      </c>
      <c r="T15" s="261">
        <v>8</v>
      </c>
      <c r="U15" s="261">
        <v>16</v>
      </c>
      <c r="V15" s="256">
        <v>6</v>
      </c>
      <c r="W15" s="257">
        <v>2</v>
      </c>
      <c r="X15" s="258">
        <v>1</v>
      </c>
    </row>
    <row r="16" spans="1:24" ht="17.399999999999999">
      <c r="A16" s="262" t="s">
        <v>121</v>
      </c>
      <c r="B16" s="263" t="s">
        <v>32</v>
      </c>
      <c r="C16" s="264">
        <v>155788</v>
      </c>
      <c r="D16" s="265">
        <v>1780</v>
      </c>
      <c r="E16" s="265">
        <v>18</v>
      </c>
      <c r="F16" s="265">
        <v>208</v>
      </c>
      <c r="G16" s="265">
        <v>4</v>
      </c>
      <c r="H16" s="265">
        <v>25</v>
      </c>
      <c r="I16" s="265">
        <v>1</v>
      </c>
      <c r="J16" s="265">
        <v>81</v>
      </c>
      <c r="K16" s="265">
        <v>659</v>
      </c>
      <c r="L16" s="265">
        <v>80</v>
      </c>
      <c r="M16" s="265">
        <v>93</v>
      </c>
      <c r="N16" s="265">
        <v>3</v>
      </c>
      <c r="O16" s="265">
        <v>4</v>
      </c>
      <c r="P16" s="265">
        <v>47</v>
      </c>
      <c r="Q16" s="265">
        <v>0</v>
      </c>
      <c r="R16" s="265">
        <v>13</v>
      </c>
      <c r="S16" s="265">
        <v>6</v>
      </c>
      <c r="T16" s="265">
        <v>195</v>
      </c>
      <c r="U16" s="265">
        <v>260</v>
      </c>
      <c r="V16" s="265">
        <v>83</v>
      </c>
      <c r="W16" s="266">
        <v>10</v>
      </c>
      <c r="X16" s="266">
        <v>3</v>
      </c>
    </row>
    <row r="17" spans="1:24" ht="15.6">
      <c r="A17" s="267">
        <v>11</v>
      </c>
      <c r="B17" s="268" t="s">
        <v>122</v>
      </c>
      <c r="C17" s="254">
        <v>64627.5</v>
      </c>
      <c r="D17" s="255">
        <v>707</v>
      </c>
      <c r="E17" s="269">
        <v>15</v>
      </c>
      <c r="F17" s="269">
        <v>137</v>
      </c>
      <c r="G17" s="269">
        <v>1</v>
      </c>
      <c r="H17" s="269">
        <v>16</v>
      </c>
      <c r="I17" s="269">
        <v>0</v>
      </c>
      <c r="J17" s="269">
        <v>25</v>
      </c>
      <c r="K17" s="269">
        <v>251</v>
      </c>
      <c r="L17" s="269">
        <v>29</v>
      </c>
      <c r="M17" s="269">
        <v>31</v>
      </c>
      <c r="N17" s="269">
        <v>0</v>
      </c>
      <c r="O17" s="269">
        <v>2</v>
      </c>
      <c r="P17" s="269">
        <v>5</v>
      </c>
      <c r="Q17" s="269">
        <v>0</v>
      </c>
      <c r="R17" s="269">
        <v>1</v>
      </c>
      <c r="S17" s="269">
        <v>2</v>
      </c>
      <c r="T17" s="269">
        <v>50</v>
      </c>
      <c r="U17" s="269">
        <v>77</v>
      </c>
      <c r="V17" s="256">
        <v>65</v>
      </c>
      <c r="W17" s="257">
        <v>8</v>
      </c>
      <c r="X17" s="258">
        <v>6</v>
      </c>
    </row>
    <row r="18" spans="1:24" ht="39.6" customHeight="1">
      <c r="A18" s="496" t="s">
        <v>207</v>
      </c>
      <c r="B18" s="497"/>
      <c r="C18" s="270">
        <v>220415.5</v>
      </c>
      <c r="D18" s="271">
        <v>2487</v>
      </c>
      <c r="E18" s="271">
        <v>33</v>
      </c>
      <c r="F18" s="271">
        <v>345</v>
      </c>
      <c r="G18" s="271">
        <v>5</v>
      </c>
      <c r="H18" s="271">
        <v>41</v>
      </c>
      <c r="I18" s="271">
        <v>1</v>
      </c>
      <c r="J18" s="271">
        <v>106</v>
      </c>
      <c r="K18" s="271">
        <v>910</v>
      </c>
      <c r="L18" s="271">
        <v>109</v>
      </c>
      <c r="M18" s="271">
        <v>124</v>
      </c>
      <c r="N18" s="271">
        <v>3</v>
      </c>
      <c r="O18" s="271">
        <v>6</v>
      </c>
      <c r="P18" s="271">
        <v>52</v>
      </c>
      <c r="Q18" s="271">
        <v>0</v>
      </c>
      <c r="R18" s="271">
        <v>14</v>
      </c>
      <c r="S18" s="271">
        <v>8</v>
      </c>
      <c r="T18" s="271">
        <v>245</v>
      </c>
      <c r="U18" s="271">
        <v>337</v>
      </c>
      <c r="V18" s="271">
        <v>148</v>
      </c>
      <c r="W18" s="272">
        <v>18</v>
      </c>
      <c r="X18" s="272">
        <v>9</v>
      </c>
    </row>
    <row r="19" spans="1:24" ht="15.6">
      <c r="A19" s="498" t="s">
        <v>125</v>
      </c>
      <c r="B19" s="498"/>
      <c r="C19" s="498"/>
      <c r="D19" s="273">
        <v>1</v>
      </c>
      <c r="E19" s="274">
        <v>1.3268998793727383E-2</v>
      </c>
      <c r="F19" s="274">
        <v>0.13872135102533173</v>
      </c>
      <c r="G19" s="274">
        <v>2.0104543626859668E-3</v>
      </c>
      <c r="H19" s="274">
        <v>1.6485725774024931E-2</v>
      </c>
      <c r="I19" s="274">
        <v>4.020908725371934E-4</v>
      </c>
      <c r="J19" s="274">
        <v>4.2621632488942504E-2</v>
      </c>
      <c r="K19" s="274">
        <v>0.36590269400884601</v>
      </c>
      <c r="L19" s="274">
        <v>4.3827905106554078E-2</v>
      </c>
      <c r="M19" s="274">
        <v>4.9859268194611985E-2</v>
      </c>
      <c r="N19" s="274">
        <v>1.2062726176115801E-3</v>
      </c>
      <c r="O19" s="274">
        <v>2.4125452352231603E-3</v>
      </c>
      <c r="P19" s="274">
        <v>2.0908725371934056E-2</v>
      </c>
      <c r="Q19" s="274">
        <v>0</v>
      </c>
      <c r="R19" s="274">
        <v>5.6292722155207075E-3</v>
      </c>
      <c r="S19" s="274">
        <v>3.2167269802975472E-3</v>
      </c>
      <c r="T19" s="274">
        <v>9.8512263771612388E-2</v>
      </c>
      <c r="U19" s="274">
        <v>0.13550462404503419</v>
      </c>
      <c r="V19" s="274">
        <v>5.9509449135504627E-2</v>
      </c>
      <c r="W19" s="274">
        <v>7.2376357056694813E-3</v>
      </c>
      <c r="X19" s="275"/>
    </row>
    <row r="20" spans="1:24" ht="57.6" customHeight="1">
      <c r="A20" s="496" t="s">
        <v>208</v>
      </c>
      <c r="B20" s="499"/>
      <c r="C20" s="499"/>
      <c r="D20" s="276">
        <v>1128.3235525632272</v>
      </c>
      <c r="E20" s="276">
        <v>14.971723857895656</v>
      </c>
      <c r="F20" s="276">
        <v>156.52256760527277</v>
      </c>
      <c r="G20" s="276">
        <v>2.2684430087720693</v>
      </c>
      <c r="H20" s="276">
        <v>18.601232671930966</v>
      </c>
      <c r="I20" s="276">
        <v>0.45368860175441383</v>
      </c>
      <c r="J20" s="276">
        <v>48.090991785967866</v>
      </c>
      <c r="K20" s="276">
        <v>412.8566275965166</v>
      </c>
      <c r="L20" s="276">
        <v>49.45205759123111</v>
      </c>
      <c r="M20" s="276">
        <v>56.257386617547311</v>
      </c>
      <c r="N20" s="276">
        <v>1.3610658052632414</v>
      </c>
      <c r="O20" s="276">
        <v>2.7221316105264828</v>
      </c>
      <c r="P20" s="276">
        <v>23.591807291229518</v>
      </c>
      <c r="Q20" s="276">
        <v>0</v>
      </c>
      <c r="R20" s="397">
        <v>473.1</v>
      </c>
      <c r="S20" s="276">
        <v>3.6295088140353107</v>
      </c>
      <c r="T20" s="276">
        <v>111.15370742983139</v>
      </c>
      <c r="U20" s="276">
        <v>152.89305879123745</v>
      </c>
      <c r="V20" s="276">
        <v>67.145913059653239</v>
      </c>
      <c r="W20" s="276">
        <v>8.1663948315794492</v>
      </c>
      <c r="X20" s="275"/>
    </row>
    <row r="21" spans="1:24">
      <c r="A21" s="500" t="s">
        <v>145</v>
      </c>
      <c r="B21" s="501"/>
      <c r="C21" s="502"/>
      <c r="D21" s="277">
        <v>1013.9</v>
      </c>
      <c r="E21" s="277">
        <v>14.6</v>
      </c>
      <c r="F21" s="277">
        <v>172.9</v>
      </c>
      <c r="G21" s="277">
        <v>0.5</v>
      </c>
      <c r="H21" s="277">
        <v>15.5</v>
      </c>
      <c r="I21" s="277">
        <v>0.5</v>
      </c>
      <c r="J21" s="277">
        <v>31.5</v>
      </c>
      <c r="K21" s="277">
        <v>413.7</v>
      </c>
      <c r="L21" s="277">
        <v>39.700000000000003</v>
      </c>
      <c r="M21" s="277">
        <v>54.3</v>
      </c>
      <c r="N21" s="277">
        <v>0.5</v>
      </c>
      <c r="O21" s="277">
        <v>2.7</v>
      </c>
      <c r="P21" s="277">
        <v>29.6</v>
      </c>
      <c r="Q21" s="277"/>
      <c r="R21" s="277">
        <v>565.15957446808511</v>
      </c>
      <c r="S21" s="277">
        <v>4.0999999999999996</v>
      </c>
      <c r="T21" s="277">
        <v>95.8</v>
      </c>
      <c r="U21" s="277">
        <v>130.4</v>
      </c>
      <c r="V21" s="278"/>
      <c r="W21" s="277">
        <v>5.9</v>
      </c>
      <c r="X21" s="279"/>
    </row>
    <row r="22" spans="1:24" ht="30.6">
      <c r="A22" s="503" t="s">
        <v>146</v>
      </c>
      <c r="B22" s="504"/>
      <c r="C22" s="504"/>
      <c r="D22" s="280">
        <v>0.11285486987200621</v>
      </c>
      <c r="E22" s="280">
        <v>2.5460538212031203E-2</v>
      </c>
      <c r="F22" s="280">
        <v>-9.4721991872337985E-2</v>
      </c>
      <c r="G22" s="281" t="s">
        <v>147</v>
      </c>
      <c r="H22" s="280">
        <v>0.20007952722135269</v>
      </c>
      <c r="I22" s="280">
        <v>-9.2622796491172332E-2</v>
      </c>
      <c r="J22" s="280">
        <v>0.52669815193548786</v>
      </c>
      <c r="K22" s="280">
        <v>-2.0386086620337585E-3</v>
      </c>
      <c r="L22" s="280">
        <v>0.2456437680410859</v>
      </c>
      <c r="M22" s="280">
        <v>3.6047635682270984E-2</v>
      </c>
      <c r="N22" s="281" t="s">
        <v>148</v>
      </c>
      <c r="O22" s="280">
        <v>8.1968927875861741E-3</v>
      </c>
      <c r="P22" s="280">
        <v>-0.20297948340440819</v>
      </c>
      <c r="Q22" s="280"/>
      <c r="R22" s="280">
        <v>-0.16289129411764702</v>
      </c>
      <c r="S22" s="280">
        <v>-0.11475394779626558</v>
      </c>
      <c r="T22" s="280">
        <v>0.16026834477903318</v>
      </c>
      <c r="U22" s="280">
        <v>0.17249278214139152</v>
      </c>
      <c r="V22" s="280"/>
      <c r="W22" s="282">
        <v>0.38413471721685566</v>
      </c>
      <c r="X22" s="275"/>
    </row>
    <row r="23" spans="1:24">
      <c r="A23" s="505" t="s">
        <v>149</v>
      </c>
      <c r="B23" s="494"/>
      <c r="C23" s="494"/>
      <c r="D23" s="283">
        <v>2223</v>
      </c>
      <c r="E23" s="283">
        <v>32</v>
      </c>
      <c r="F23" s="283">
        <v>379</v>
      </c>
      <c r="G23" s="283">
        <v>1</v>
      </c>
      <c r="H23" s="283">
        <v>34</v>
      </c>
      <c r="I23" s="283">
        <v>1</v>
      </c>
      <c r="J23" s="283">
        <v>69</v>
      </c>
      <c r="K23" s="283">
        <v>907</v>
      </c>
      <c r="L23" s="283">
        <v>87</v>
      </c>
      <c r="M23" s="283">
        <v>119</v>
      </c>
      <c r="N23" s="283">
        <v>1</v>
      </c>
      <c r="O23" s="283">
        <v>6</v>
      </c>
      <c r="P23" s="283">
        <v>65</v>
      </c>
      <c r="Q23" s="283"/>
      <c r="R23" s="283">
        <v>18</v>
      </c>
      <c r="S23" s="283">
        <v>9</v>
      </c>
      <c r="T23" s="283">
        <v>210</v>
      </c>
      <c r="U23" s="283">
        <v>286</v>
      </c>
      <c r="V23" s="201"/>
      <c r="W23" s="283">
        <v>16</v>
      </c>
      <c r="X23" s="275"/>
    </row>
    <row r="24" spans="1:24" ht="12.6" customHeight="1">
      <c r="A24" s="494" t="s">
        <v>150</v>
      </c>
      <c r="B24" s="494"/>
      <c r="C24" s="494"/>
      <c r="D24" s="277">
        <v>1002.1268323918861</v>
      </c>
      <c r="E24" s="277">
        <v>14.178882612573467</v>
      </c>
      <c r="F24" s="277">
        <v>155.05294211814211</v>
      </c>
      <c r="G24" s="277">
        <v>0.91476662016603016</v>
      </c>
      <c r="H24" s="277">
        <v>17.837949093237587</v>
      </c>
      <c r="I24" s="277">
        <v>0.45738331008301508</v>
      </c>
      <c r="J24" s="277">
        <v>41.164497907471358</v>
      </c>
      <c r="K24" s="277">
        <v>421.25002858645689</v>
      </c>
      <c r="L24" s="277">
        <v>40.70711459738834</v>
      </c>
      <c r="M24" s="277">
        <v>53.513847279712763</v>
      </c>
      <c r="N24" s="277">
        <v>0.45738331008301508</v>
      </c>
      <c r="O24" s="277">
        <v>1.8295332403320603</v>
      </c>
      <c r="P24" s="277">
        <v>19.210099023486634</v>
      </c>
      <c r="Q24" s="277">
        <v>59.934072520227751</v>
      </c>
      <c r="R24" s="277">
        <v>719.20887024273304</v>
      </c>
      <c r="S24" s="277">
        <v>1.3721499302490452</v>
      </c>
      <c r="T24" s="277">
        <v>83.243762435108749</v>
      </c>
      <c r="U24" s="277">
        <v>139.04452626523658</v>
      </c>
      <c r="V24" s="284"/>
      <c r="W24" s="277">
        <v>6.860749651245226</v>
      </c>
      <c r="X24" s="275"/>
    </row>
    <row r="25" spans="1:24" hidden="1">
      <c r="A25" s="494" t="s">
        <v>151</v>
      </c>
      <c r="B25" s="494"/>
      <c r="C25" s="494"/>
      <c r="D25" s="277">
        <v>965.8</v>
      </c>
      <c r="E25" s="277">
        <v>14.7</v>
      </c>
      <c r="F25" s="277">
        <v>147.1</v>
      </c>
      <c r="G25" s="277">
        <v>0</v>
      </c>
      <c r="H25" s="277">
        <v>13.8</v>
      </c>
      <c r="I25" s="277">
        <v>0.91878408114701005</v>
      </c>
      <c r="J25" s="277">
        <v>29</v>
      </c>
      <c r="K25" s="277">
        <v>404.5</v>
      </c>
      <c r="L25" s="277">
        <v>48.3</v>
      </c>
      <c r="M25" s="277">
        <v>43.7</v>
      </c>
      <c r="N25" s="277">
        <v>0.91878408114701005</v>
      </c>
      <c r="O25" s="277">
        <v>2.7563522434410301</v>
      </c>
      <c r="P25" s="277">
        <v>13.781761217205151</v>
      </c>
      <c r="Q25" s="277">
        <v>29.1</v>
      </c>
      <c r="R25" s="277">
        <v>436.3</v>
      </c>
      <c r="S25" s="277">
        <v>4.5939204057350507</v>
      </c>
      <c r="T25" s="277">
        <v>97.9</v>
      </c>
      <c r="U25" s="277">
        <v>136.5</v>
      </c>
      <c r="V25" s="201"/>
      <c r="W25" s="277">
        <v>6.9</v>
      </c>
      <c r="X25" s="275"/>
    </row>
    <row r="26" spans="1:24">
      <c r="A26" s="494" t="s">
        <v>152</v>
      </c>
      <c r="B26" s="494"/>
      <c r="C26" s="494"/>
      <c r="D26" s="277">
        <v>993.1</v>
      </c>
      <c r="E26" s="277">
        <v>17.100000000000001</v>
      </c>
      <c r="F26" s="277">
        <v>145.80000000000001</v>
      </c>
      <c r="G26" s="277">
        <v>1.3886253072333492</v>
      </c>
      <c r="H26" s="277">
        <v>15.7</v>
      </c>
      <c r="I26" s="277">
        <v>0.4628751024111164</v>
      </c>
      <c r="J26" s="277">
        <v>29.2</v>
      </c>
      <c r="K26" s="277">
        <v>425.3</v>
      </c>
      <c r="L26" s="277">
        <v>51.4</v>
      </c>
      <c r="M26" s="277">
        <v>51.4</v>
      </c>
      <c r="N26" s="277">
        <v>0.4628751024111164</v>
      </c>
      <c r="O26" s="277">
        <v>1.8515004096444656</v>
      </c>
      <c r="P26" s="277">
        <v>18.5</v>
      </c>
      <c r="Q26" s="277">
        <v>0</v>
      </c>
      <c r="R26" s="277">
        <v>410.8</v>
      </c>
      <c r="S26" s="277">
        <v>7.4060016385778624</v>
      </c>
      <c r="T26" s="277">
        <v>78.2</v>
      </c>
      <c r="U26" s="277">
        <v>141.63978133780162</v>
      </c>
      <c r="V26" s="201"/>
      <c r="W26" s="277">
        <v>6.5</v>
      </c>
      <c r="X26" s="275"/>
    </row>
    <row r="27" spans="1:24">
      <c r="A27" t="s">
        <v>153</v>
      </c>
      <c r="B27" s="495" t="s">
        <v>154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5"/>
    </row>
    <row r="28" spans="1:24">
      <c r="A28" t="s">
        <v>123</v>
      </c>
      <c r="B28" t="s">
        <v>155</v>
      </c>
    </row>
    <row r="30" spans="1:24">
      <c r="A30" s="8"/>
      <c r="B30" s="285"/>
      <c r="C30" s="286"/>
      <c r="D30" s="286"/>
    </row>
  </sheetData>
  <mergeCells count="16">
    <mergeCell ref="A24:C24"/>
    <mergeCell ref="A25:C25"/>
    <mergeCell ref="A26:C26"/>
    <mergeCell ref="B27:L27"/>
    <mergeCell ref="A18:B18"/>
    <mergeCell ref="A19:C19"/>
    <mergeCell ref="A20:C20"/>
    <mergeCell ref="A21:C21"/>
    <mergeCell ref="A22:C22"/>
    <mergeCell ref="A23:C23"/>
    <mergeCell ref="A1:U1"/>
    <mergeCell ref="A2:U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Zeros="0" topLeftCell="A7" workbookViewId="0">
      <selection activeCell="D18" sqref="D18"/>
    </sheetView>
  </sheetViews>
  <sheetFormatPr defaultRowHeight="13.2"/>
  <cols>
    <col min="1" max="1" width="5" customWidth="1"/>
    <col min="2" max="2" width="17.77734375" customWidth="1"/>
    <col min="5" max="24" width="7.77734375" customWidth="1"/>
  </cols>
  <sheetData>
    <row r="1" spans="1:25" ht="27.6">
      <c r="A1" s="486" t="s">
        <v>136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</row>
    <row r="2" spans="1:25" ht="20.399999999999999">
      <c r="A2" s="488" t="s">
        <v>137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</row>
    <row r="3" spans="1:25" ht="21" thickBot="1">
      <c r="A3" s="248"/>
      <c r="B3" s="249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5" ht="168.6" thickBot="1">
      <c r="A4" s="489" t="s">
        <v>81</v>
      </c>
      <c r="B4" s="490" t="s">
        <v>82</v>
      </c>
      <c r="C4" s="491" t="s">
        <v>138</v>
      </c>
      <c r="D4" s="493" t="s">
        <v>156</v>
      </c>
      <c r="E4" s="141" t="s">
        <v>85</v>
      </c>
      <c r="F4" s="141" t="s">
        <v>86</v>
      </c>
      <c r="G4" s="141" t="s">
        <v>87</v>
      </c>
      <c r="H4" s="141" t="s">
        <v>88</v>
      </c>
      <c r="I4" s="141" t="s">
        <v>89</v>
      </c>
      <c r="J4" s="141" t="s">
        <v>90</v>
      </c>
      <c r="K4" s="141" t="s">
        <v>91</v>
      </c>
      <c r="L4" s="141" t="s">
        <v>92</v>
      </c>
      <c r="M4" s="141" t="s">
        <v>93</v>
      </c>
      <c r="N4" s="141" t="s">
        <v>94</v>
      </c>
      <c r="O4" s="141" t="s">
        <v>95</v>
      </c>
      <c r="P4" s="141" t="s">
        <v>96</v>
      </c>
      <c r="Q4" s="141" t="s">
        <v>139</v>
      </c>
      <c r="R4" s="141" t="s">
        <v>140</v>
      </c>
      <c r="S4" s="141" t="s">
        <v>97</v>
      </c>
      <c r="T4" s="142" t="s">
        <v>98</v>
      </c>
      <c r="U4" s="250" t="s">
        <v>99</v>
      </c>
      <c r="V4" s="251" t="s">
        <v>5</v>
      </c>
      <c r="W4" s="287" t="s">
        <v>101</v>
      </c>
      <c r="X4" s="251" t="s">
        <v>102</v>
      </c>
    </row>
    <row r="5" spans="1:25" ht="26.4">
      <c r="A5" s="489"/>
      <c r="B5" s="490"/>
      <c r="C5" s="492"/>
      <c r="D5" s="506"/>
      <c r="E5" s="288" t="s">
        <v>103</v>
      </c>
      <c r="F5" s="288" t="s">
        <v>104</v>
      </c>
      <c r="G5" s="288" t="s">
        <v>105</v>
      </c>
      <c r="H5" s="288" t="s">
        <v>106</v>
      </c>
      <c r="I5" s="288" t="s">
        <v>107</v>
      </c>
      <c r="J5" s="288" t="s">
        <v>108</v>
      </c>
      <c r="K5" s="289" t="s">
        <v>109</v>
      </c>
      <c r="L5" s="288" t="s">
        <v>110</v>
      </c>
      <c r="M5" s="288" t="s">
        <v>111</v>
      </c>
      <c r="N5" s="288" t="s">
        <v>112</v>
      </c>
      <c r="O5" s="288" t="s">
        <v>113</v>
      </c>
      <c r="P5" s="288" t="s">
        <v>114</v>
      </c>
      <c r="Q5" s="288" t="s">
        <v>141</v>
      </c>
      <c r="R5" s="288" t="s">
        <v>142</v>
      </c>
      <c r="S5" s="288" t="s">
        <v>115</v>
      </c>
      <c r="T5" s="290" t="s">
        <v>116</v>
      </c>
      <c r="U5" s="291" t="s">
        <v>117</v>
      </c>
      <c r="V5" s="214" t="s">
        <v>118</v>
      </c>
      <c r="W5" s="211" t="s">
        <v>119</v>
      </c>
      <c r="X5" s="214" t="s">
        <v>143</v>
      </c>
    </row>
    <row r="6" spans="1:25" ht="15.6">
      <c r="A6" s="153">
        <v>1</v>
      </c>
      <c r="B6" s="125" t="s">
        <v>42</v>
      </c>
      <c r="C6" s="254">
        <v>34550.5</v>
      </c>
      <c r="D6" s="292">
        <v>1007.221313729179</v>
      </c>
      <c r="E6" s="293">
        <v>5.7886282398228683</v>
      </c>
      <c r="F6" s="293">
        <v>133.13844951592597</v>
      </c>
      <c r="G6" s="293">
        <v>2.8943141199114342</v>
      </c>
      <c r="H6" s="293">
        <v>14.47157059955717</v>
      </c>
      <c r="I6" s="293">
        <v>2.8943141199114342</v>
      </c>
      <c r="J6" s="293">
        <v>14.47157059955717</v>
      </c>
      <c r="K6" s="293">
        <v>480.45614390529806</v>
      </c>
      <c r="L6" s="293">
        <v>46.309025918582947</v>
      </c>
      <c r="M6" s="293">
        <v>60.780596518140115</v>
      </c>
      <c r="N6" s="293">
        <v>0</v>
      </c>
      <c r="O6" s="293">
        <v>5.7886282398228683</v>
      </c>
      <c r="P6" s="293">
        <v>14.47157059955717</v>
      </c>
      <c r="Q6" s="293">
        <v>0</v>
      </c>
      <c r="R6" s="293">
        <v>649.35064935064941</v>
      </c>
      <c r="S6" s="293">
        <v>11.577256479645737</v>
      </c>
      <c r="T6" s="293">
        <v>49.203340038494375</v>
      </c>
      <c r="U6" s="293">
        <v>95.512365957077321</v>
      </c>
      <c r="V6" s="293">
        <v>63.67491063805155</v>
      </c>
      <c r="W6" s="293">
        <v>5.7886282398228683</v>
      </c>
      <c r="X6" s="293">
        <v>0</v>
      </c>
    </row>
    <row r="7" spans="1:25" ht="15.6">
      <c r="A7" s="153">
        <v>2</v>
      </c>
      <c r="B7" s="125" t="s">
        <v>41</v>
      </c>
      <c r="C7" s="254">
        <v>8051.5</v>
      </c>
      <c r="D7" s="292">
        <v>1366.2050549587034</v>
      </c>
      <c r="E7" s="293">
        <v>12.42004595417003</v>
      </c>
      <c r="F7" s="293">
        <v>186.30068931255045</v>
      </c>
      <c r="G7" s="293">
        <v>0</v>
      </c>
      <c r="H7" s="293">
        <v>0</v>
      </c>
      <c r="I7" s="293">
        <v>0</v>
      </c>
      <c r="J7" s="293">
        <v>24.84009190834006</v>
      </c>
      <c r="K7" s="293">
        <v>695.52257343352176</v>
      </c>
      <c r="L7" s="293">
        <v>49.68018381668012</v>
      </c>
      <c r="M7" s="293">
        <v>99.360367633360241</v>
      </c>
      <c r="N7" s="293">
        <v>0</v>
      </c>
      <c r="O7" s="293">
        <v>12.42004595417003</v>
      </c>
      <c r="P7" s="293">
        <v>0</v>
      </c>
      <c r="Q7" s="293">
        <v>0</v>
      </c>
      <c r="R7" s="293">
        <v>2380.9523809523807</v>
      </c>
      <c r="S7" s="293">
        <v>0</v>
      </c>
      <c r="T7" s="293">
        <v>74.520275725020184</v>
      </c>
      <c r="U7" s="293">
        <v>149.04055145004037</v>
      </c>
      <c r="V7" s="293">
        <v>37.260137862510092</v>
      </c>
      <c r="W7" s="293">
        <v>0</v>
      </c>
      <c r="X7" s="293">
        <v>0</v>
      </c>
    </row>
    <row r="8" spans="1:25" ht="15.6">
      <c r="A8" s="153">
        <v>3</v>
      </c>
      <c r="B8" s="125" t="s">
        <v>40</v>
      </c>
      <c r="C8" s="254">
        <v>12381.5</v>
      </c>
      <c r="D8" s="292">
        <v>1534.5475103985784</v>
      </c>
      <c r="E8" s="293">
        <v>16.153131688406091</v>
      </c>
      <c r="F8" s="293">
        <v>137.30161935145176</v>
      </c>
      <c r="G8" s="293">
        <v>8.0765658442030457</v>
      </c>
      <c r="H8" s="293">
        <v>72.689092597827397</v>
      </c>
      <c r="I8" s="293">
        <v>0</v>
      </c>
      <c r="J8" s="293">
        <v>121.14848766304567</v>
      </c>
      <c r="K8" s="293">
        <v>508.82364818479181</v>
      </c>
      <c r="L8" s="293">
        <v>72.689092597827397</v>
      </c>
      <c r="M8" s="293">
        <v>137.30161935145176</v>
      </c>
      <c r="N8" s="293">
        <v>8.0765658442030457</v>
      </c>
      <c r="O8" s="293">
        <v>0</v>
      </c>
      <c r="P8" s="293">
        <v>48.459395065218267</v>
      </c>
      <c r="Q8" s="293">
        <v>0</v>
      </c>
      <c r="R8" s="293">
        <v>0</v>
      </c>
      <c r="S8" s="293">
        <v>0</v>
      </c>
      <c r="T8" s="293">
        <v>161.53131688406089</v>
      </c>
      <c r="U8" s="293">
        <v>201.91414610507613</v>
      </c>
      <c r="V8" s="293">
        <v>40.382829221015221</v>
      </c>
      <c r="W8" s="293">
        <v>8.0765658442030457</v>
      </c>
      <c r="X8" s="293">
        <v>8.0765658442030457</v>
      </c>
    </row>
    <row r="9" spans="1:25" ht="15.6">
      <c r="A9" s="153">
        <v>4</v>
      </c>
      <c r="B9" s="125" t="s">
        <v>39</v>
      </c>
      <c r="C9" s="254">
        <v>13702.5</v>
      </c>
      <c r="D9" s="292">
        <v>1182.2660098522167</v>
      </c>
      <c r="E9" s="293">
        <v>14.595876664842182</v>
      </c>
      <c r="F9" s="293">
        <v>182.44845831052729</v>
      </c>
      <c r="G9" s="293">
        <v>0</v>
      </c>
      <c r="H9" s="293">
        <v>14.595876664842182</v>
      </c>
      <c r="I9" s="293">
        <v>0</v>
      </c>
      <c r="J9" s="293">
        <v>124.06495165115855</v>
      </c>
      <c r="K9" s="293">
        <v>343.00310162379128</v>
      </c>
      <c r="L9" s="293">
        <v>43.787629994526547</v>
      </c>
      <c r="M9" s="293">
        <v>29.191753329684364</v>
      </c>
      <c r="N9" s="293">
        <v>7.2979383324210909</v>
      </c>
      <c r="O9" s="293">
        <v>0</v>
      </c>
      <c r="P9" s="293">
        <v>43.787629994526547</v>
      </c>
      <c r="Q9" s="293">
        <v>0</v>
      </c>
      <c r="R9" s="293">
        <v>1111.1111111111111</v>
      </c>
      <c r="S9" s="293">
        <v>0</v>
      </c>
      <c r="T9" s="293">
        <v>87.575259989053095</v>
      </c>
      <c r="U9" s="293">
        <v>182.44845831052729</v>
      </c>
      <c r="V9" s="293">
        <v>94.873198321474177</v>
      </c>
      <c r="W9" s="293">
        <v>0</v>
      </c>
      <c r="X9" s="293">
        <v>0</v>
      </c>
    </row>
    <row r="10" spans="1:25" ht="15.6">
      <c r="A10" s="160">
        <v>5</v>
      </c>
      <c r="B10" s="125" t="s">
        <v>38</v>
      </c>
      <c r="C10" s="254">
        <v>14125.5</v>
      </c>
      <c r="D10" s="292">
        <v>1493.7524335421756</v>
      </c>
      <c r="E10" s="293">
        <v>14.158790839262327</v>
      </c>
      <c r="F10" s="293">
        <v>113.27032671409862</v>
      </c>
      <c r="G10" s="293">
        <v>0</v>
      </c>
      <c r="H10" s="293">
        <v>14.158790839262327</v>
      </c>
      <c r="I10" s="293">
        <v>0</v>
      </c>
      <c r="J10" s="293">
        <v>84.952745035573969</v>
      </c>
      <c r="K10" s="293">
        <v>304.41400304414003</v>
      </c>
      <c r="L10" s="293">
        <v>92.032140455205123</v>
      </c>
      <c r="M10" s="293">
        <v>63.71455877668047</v>
      </c>
      <c r="N10" s="293">
        <v>0</v>
      </c>
      <c r="O10" s="293">
        <v>0</v>
      </c>
      <c r="P10" s="293">
        <v>148.66730381225443</v>
      </c>
      <c r="Q10" s="293">
        <v>0</v>
      </c>
      <c r="R10" s="293">
        <v>0</v>
      </c>
      <c r="S10" s="293">
        <v>0</v>
      </c>
      <c r="T10" s="293">
        <v>339.81098014229588</v>
      </c>
      <c r="U10" s="293">
        <v>240.69944426745957</v>
      </c>
      <c r="V10" s="293">
        <v>77.8733496159428</v>
      </c>
      <c r="W10" s="293">
        <v>14.158790839262327</v>
      </c>
      <c r="X10" s="293">
        <v>0</v>
      </c>
    </row>
    <row r="11" spans="1:25" ht="15.6">
      <c r="A11" s="153">
        <v>6</v>
      </c>
      <c r="B11" s="125" t="s">
        <v>37</v>
      </c>
      <c r="C11" s="254">
        <v>11795.5</v>
      </c>
      <c r="D11" s="292">
        <v>1034.2927387563054</v>
      </c>
      <c r="E11" s="293">
        <v>0</v>
      </c>
      <c r="F11" s="293">
        <v>152.60056801322537</v>
      </c>
      <c r="G11" s="293">
        <v>8.4778093340680769</v>
      </c>
      <c r="H11" s="293">
        <v>0</v>
      </c>
      <c r="I11" s="293">
        <v>0</v>
      </c>
      <c r="J11" s="293">
        <v>16.955618668136154</v>
      </c>
      <c r="K11" s="293">
        <v>415.41265736933576</v>
      </c>
      <c r="L11" s="293">
        <v>67.822474672544615</v>
      </c>
      <c r="M11" s="293">
        <v>42.389046670340385</v>
      </c>
      <c r="N11" s="293">
        <v>0</v>
      </c>
      <c r="O11" s="293">
        <v>0</v>
      </c>
      <c r="P11" s="293">
        <v>8.4778093340680769</v>
      </c>
      <c r="Q11" s="293">
        <v>0</v>
      </c>
      <c r="R11" s="293">
        <v>518.13471502590676</v>
      </c>
      <c r="S11" s="293">
        <v>0</v>
      </c>
      <c r="T11" s="293">
        <v>84.778093340680769</v>
      </c>
      <c r="U11" s="293">
        <v>178.03399601542961</v>
      </c>
      <c r="V11" s="293">
        <v>50.866856004408461</v>
      </c>
      <c r="W11" s="293">
        <v>0</v>
      </c>
      <c r="X11" s="293">
        <v>0</v>
      </c>
    </row>
    <row r="12" spans="1:25" ht="15.6">
      <c r="A12" s="153">
        <v>7</v>
      </c>
      <c r="B12" s="125" t="s">
        <v>36</v>
      </c>
      <c r="C12" s="254">
        <v>19692</v>
      </c>
      <c r="D12" s="292">
        <v>802.35628681698154</v>
      </c>
      <c r="E12" s="293">
        <v>10.156408693885842</v>
      </c>
      <c r="F12" s="293">
        <v>101.56408693885842</v>
      </c>
      <c r="G12" s="293">
        <v>0</v>
      </c>
      <c r="H12" s="293">
        <v>15.234613040828762</v>
      </c>
      <c r="I12" s="293">
        <v>0</v>
      </c>
      <c r="J12" s="293">
        <v>0</v>
      </c>
      <c r="K12" s="293">
        <v>330.08328255128987</v>
      </c>
      <c r="L12" s="293">
        <v>25.391021734714606</v>
      </c>
      <c r="M12" s="293">
        <v>45.703839122486286</v>
      </c>
      <c r="N12" s="293">
        <v>0</v>
      </c>
      <c r="O12" s="293">
        <v>0</v>
      </c>
      <c r="P12" s="293">
        <v>10.156408693885842</v>
      </c>
      <c r="Q12" s="293">
        <v>0</v>
      </c>
      <c r="R12" s="293">
        <v>1602.5641025641025</v>
      </c>
      <c r="S12" s="293">
        <v>5.078204346942921</v>
      </c>
      <c r="T12" s="293">
        <v>10.156408693885842</v>
      </c>
      <c r="U12" s="293">
        <v>162.50253910217347</v>
      </c>
      <c r="V12" s="293">
        <v>60.938452163315048</v>
      </c>
      <c r="W12" s="293">
        <v>10.156408693885842</v>
      </c>
      <c r="X12" s="293">
        <v>0</v>
      </c>
    </row>
    <row r="13" spans="1:25" ht="15.6">
      <c r="A13" s="161">
        <v>8</v>
      </c>
      <c r="B13" s="125" t="s">
        <v>35</v>
      </c>
      <c r="C13" s="254">
        <v>14616.5</v>
      </c>
      <c r="D13" s="292">
        <v>998.87113878151399</v>
      </c>
      <c r="E13" s="293">
        <v>6.8415831423391369</v>
      </c>
      <c r="F13" s="293">
        <v>82.098997708069646</v>
      </c>
      <c r="G13" s="293">
        <v>0</v>
      </c>
      <c r="H13" s="293">
        <v>20.524749427017412</v>
      </c>
      <c r="I13" s="293">
        <v>0</v>
      </c>
      <c r="J13" s="293">
        <v>20.524749427017412</v>
      </c>
      <c r="K13" s="293">
        <v>342.07915711695688</v>
      </c>
      <c r="L13" s="293">
        <v>27.366332569356548</v>
      </c>
      <c r="M13" s="293">
        <v>47.891081996373963</v>
      </c>
      <c r="N13" s="293">
        <v>0</v>
      </c>
      <c r="O13" s="293">
        <v>6.8415831423391369</v>
      </c>
      <c r="P13" s="293">
        <v>27.366332569356548</v>
      </c>
      <c r="Q13" s="293">
        <v>0</v>
      </c>
      <c r="R13" s="293">
        <v>0</v>
      </c>
      <c r="S13" s="293">
        <v>0</v>
      </c>
      <c r="T13" s="293">
        <v>198.40591112783497</v>
      </c>
      <c r="U13" s="293">
        <v>191.56432798549585</v>
      </c>
      <c r="V13" s="293">
        <v>27.366332569356548</v>
      </c>
      <c r="W13" s="293">
        <v>0</v>
      </c>
      <c r="X13" s="293">
        <v>0</v>
      </c>
    </row>
    <row r="14" spans="1:25" ht="15.6">
      <c r="A14" s="153">
        <v>9</v>
      </c>
      <c r="B14" s="125" t="s">
        <v>34</v>
      </c>
      <c r="C14" s="254">
        <v>16121</v>
      </c>
      <c r="D14" s="292">
        <v>1265.4301842317475</v>
      </c>
      <c r="E14" s="293">
        <v>18.609267415172756</v>
      </c>
      <c r="F14" s="293">
        <v>117.85869362942745</v>
      </c>
      <c r="G14" s="293">
        <v>0</v>
      </c>
      <c r="H14" s="293">
        <v>0</v>
      </c>
      <c r="I14" s="293">
        <v>0</v>
      </c>
      <c r="J14" s="293">
        <v>37.218534830345511</v>
      </c>
      <c r="K14" s="293">
        <v>465.23168537931889</v>
      </c>
      <c r="L14" s="293">
        <v>68.233980522300101</v>
      </c>
      <c r="M14" s="293">
        <v>62.030891383909186</v>
      </c>
      <c r="N14" s="293">
        <v>0</v>
      </c>
      <c r="O14" s="293">
        <v>0</v>
      </c>
      <c r="P14" s="293">
        <v>6.2030891383909186</v>
      </c>
      <c r="Q14" s="293">
        <v>0</v>
      </c>
      <c r="R14" s="293">
        <v>490.19607843137254</v>
      </c>
      <c r="S14" s="293">
        <v>0</v>
      </c>
      <c r="T14" s="293">
        <v>266.7328329508095</v>
      </c>
      <c r="U14" s="293">
        <v>210.90503070529124</v>
      </c>
      <c r="V14" s="293">
        <v>6.2030891383909186</v>
      </c>
      <c r="W14" s="293">
        <v>6.2030891383909186</v>
      </c>
      <c r="X14" s="293">
        <v>6.2030891383909186</v>
      </c>
    </row>
    <row r="15" spans="1:25" ht="15.6">
      <c r="A15" s="153">
        <v>10</v>
      </c>
      <c r="B15" s="113" t="s">
        <v>33</v>
      </c>
      <c r="C15" s="254">
        <v>10751.5</v>
      </c>
      <c r="D15" s="292">
        <v>1199.8325815002559</v>
      </c>
      <c r="E15" s="293">
        <v>27.903083290703623</v>
      </c>
      <c r="F15" s="293">
        <v>186.02055527135749</v>
      </c>
      <c r="G15" s="293">
        <v>9.3010277635678751</v>
      </c>
      <c r="H15" s="293">
        <v>9.3010277635678751</v>
      </c>
      <c r="I15" s="293">
        <v>0</v>
      </c>
      <c r="J15" s="293">
        <v>176.71952750778962</v>
      </c>
      <c r="K15" s="293">
        <v>418.54624936055433</v>
      </c>
      <c r="L15" s="293">
        <v>37.2041110542715</v>
      </c>
      <c r="M15" s="293">
        <v>27.903083290703623</v>
      </c>
      <c r="N15" s="293">
        <v>9.3010277635678751</v>
      </c>
      <c r="O15" s="293">
        <v>0</v>
      </c>
      <c r="P15" s="293">
        <v>9.3010277635678751</v>
      </c>
      <c r="Q15" s="293">
        <v>0</v>
      </c>
      <c r="R15" s="293">
        <v>0</v>
      </c>
      <c r="S15" s="293">
        <v>9.3010277635678751</v>
      </c>
      <c r="T15" s="293">
        <v>74.408222108543001</v>
      </c>
      <c r="U15" s="293">
        <v>148.816444217086</v>
      </c>
      <c r="V15" s="293">
        <v>55.806166581407247</v>
      </c>
      <c r="W15" s="293">
        <v>18.60205552713575</v>
      </c>
      <c r="X15" s="293">
        <v>9.3010277635678751</v>
      </c>
    </row>
    <row r="16" spans="1:25" ht="17.399999999999999">
      <c r="A16" s="294" t="s">
        <v>121</v>
      </c>
      <c r="B16" s="295" t="s">
        <v>32</v>
      </c>
      <c r="C16" s="296">
        <v>155788</v>
      </c>
      <c r="D16" s="297">
        <v>1142.5783757413922</v>
      </c>
      <c r="E16" s="297">
        <v>11.554163350193853</v>
      </c>
      <c r="F16" s="297">
        <v>133.51477649112897</v>
      </c>
      <c r="G16" s="297">
        <v>2.5675918555986339</v>
      </c>
      <c r="H16" s="297">
        <v>16.047449097491462</v>
      </c>
      <c r="I16" s="297">
        <v>0.64189796389965847</v>
      </c>
      <c r="J16" s="297">
        <v>51.993735075872337</v>
      </c>
      <c r="K16" s="297">
        <v>423.01075820987495</v>
      </c>
      <c r="L16" s="297">
        <v>51.351837111972678</v>
      </c>
      <c r="M16" s="297">
        <v>59.696510642668244</v>
      </c>
      <c r="N16" s="297">
        <v>1.9256938916989754</v>
      </c>
      <c r="O16" s="297">
        <v>2.5675918555986339</v>
      </c>
      <c r="P16" s="297">
        <v>30.169204303283951</v>
      </c>
      <c r="Q16" s="297">
        <v>0</v>
      </c>
      <c r="R16" s="292">
        <v>676.37877211238299</v>
      </c>
      <c r="S16" s="297">
        <v>3.8513877833979508</v>
      </c>
      <c r="T16" s="297">
        <v>125.17010296043341</v>
      </c>
      <c r="U16" s="297">
        <v>166.89347061391121</v>
      </c>
      <c r="V16" s="297">
        <v>53.277531003671655</v>
      </c>
      <c r="W16" s="297">
        <v>6.4189796389965847</v>
      </c>
      <c r="X16" s="292">
        <v>1.9256938916989754</v>
      </c>
      <c r="Y16" s="298"/>
    </row>
    <row r="17" spans="1:25" ht="15.6">
      <c r="A17" s="153">
        <v>11</v>
      </c>
      <c r="B17" s="170" t="s">
        <v>122</v>
      </c>
      <c r="C17" s="254">
        <v>64627.5</v>
      </c>
      <c r="D17" s="292">
        <v>1093.9615488762524</v>
      </c>
      <c r="E17" s="293">
        <v>23.209933851688522</v>
      </c>
      <c r="F17" s="293">
        <v>211.98406251208851</v>
      </c>
      <c r="G17" s="293">
        <v>1.5473289234459016</v>
      </c>
      <c r="H17" s="293">
        <v>24.757262775134425</v>
      </c>
      <c r="I17" s="293">
        <v>0</v>
      </c>
      <c r="J17" s="293">
        <v>38.683223086147535</v>
      </c>
      <c r="K17" s="293">
        <v>388.3795597849213</v>
      </c>
      <c r="L17" s="293">
        <v>44.872538779931141</v>
      </c>
      <c r="M17" s="293">
        <v>47.967196626822947</v>
      </c>
      <c r="N17" s="293">
        <v>0</v>
      </c>
      <c r="O17" s="293">
        <v>3.0946578468918031</v>
      </c>
      <c r="P17" s="293">
        <v>7.7366446172295076</v>
      </c>
      <c r="Q17" s="293">
        <v>0</v>
      </c>
      <c r="R17" s="293">
        <v>96.432015429122472</v>
      </c>
      <c r="S17" s="293">
        <v>3.0946578468918031</v>
      </c>
      <c r="T17" s="293">
        <v>77.36644617229507</v>
      </c>
      <c r="U17" s="293">
        <v>119.14432710533441</v>
      </c>
      <c r="V17" s="293">
        <v>100.5763800239836</v>
      </c>
      <c r="W17" s="293">
        <v>12.378631387567212</v>
      </c>
      <c r="X17" s="293">
        <v>9.2839735406754098</v>
      </c>
    </row>
    <row r="18" spans="1:25" ht="37.799999999999997" customHeight="1">
      <c r="A18" s="509" t="s">
        <v>144</v>
      </c>
      <c r="B18" s="510"/>
      <c r="C18" s="299">
        <v>220415.5</v>
      </c>
      <c r="D18" s="297">
        <v>1128.3235525632272</v>
      </c>
      <c r="E18" s="297">
        <v>14.971723857895656</v>
      </c>
      <c r="F18" s="297">
        <v>156.52256760527277</v>
      </c>
      <c r="G18" s="297">
        <v>2.2684430087720693</v>
      </c>
      <c r="H18" s="297">
        <v>18.601232671930966</v>
      </c>
      <c r="I18" s="297">
        <v>0.45368860175441383</v>
      </c>
      <c r="J18" s="297">
        <v>48.090991785967866</v>
      </c>
      <c r="K18" s="297">
        <v>412.8566275965166</v>
      </c>
      <c r="L18" s="297">
        <v>49.45205759123111</v>
      </c>
      <c r="M18" s="297">
        <v>56.257386617547311</v>
      </c>
      <c r="N18" s="297">
        <v>1.3610658052632414</v>
      </c>
      <c r="O18" s="297">
        <v>2.7221316105264828</v>
      </c>
      <c r="P18" s="297">
        <v>23.591807291229518</v>
      </c>
      <c r="Q18" s="297">
        <v>0</v>
      </c>
      <c r="R18" s="292">
        <v>473.1328151402501</v>
      </c>
      <c r="S18" s="297">
        <v>3.6295088140353107</v>
      </c>
      <c r="T18" s="297">
        <v>111.15370742983139</v>
      </c>
      <c r="U18" s="297">
        <v>152.89305879123745</v>
      </c>
      <c r="V18" s="297">
        <v>67.145913059653239</v>
      </c>
      <c r="W18" s="297">
        <v>8.1663948315794492</v>
      </c>
      <c r="X18" s="292">
        <v>4.0831974157897246</v>
      </c>
      <c r="Y18" s="298"/>
    </row>
    <row r="19" spans="1:25" ht="15.6">
      <c r="A19" s="511" t="s">
        <v>125</v>
      </c>
      <c r="B19" s="511"/>
      <c r="C19" s="511"/>
      <c r="D19" s="300">
        <v>1</v>
      </c>
      <c r="E19" s="274">
        <v>1.3268998793727381E-2</v>
      </c>
      <c r="F19" s="274">
        <v>0.13872135102533173</v>
      </c>
      <c r="G19" s="301">
        <v>2.0104543626859673E-3</v>
      </c>
      <c r="H19" s="274">
        <v>1.6485725774024927E-2</v>
      </c>
      <c r="I19" s="301">
        <v>4.020908725371934E-4</v>
      </c>
      <c r="J19" s="274">
        <v>4.2621632488942504E-2</v>
      </c>
      <c r="K19" s="274">
        <v>0.36590269400884601</v>
      </c>
      <c r="L19" s="274">
        <v>4.3827905106554085E-2</v>
      </c>
      <c r="M19" s="274">
        <v>4.9859268194611978E-2</v>
      </c>
      <c r="N19" s="301">
        <v>1.2062726176115801E-3</v>
      </c>
      <c r="O19" s="274">
        <v>2.4125452352231603E-3</v>
      </c>
      <c r="P19" s="274">
        <v>2.0908725371934056E-2</v>
      </c>
      <c r="Q19" s="274">
        <v>0</v>
      </c>
      <c r="R19" s="274">
        <v>8.0000000000000002E-3</v>
      </c>
      <c r="S19" s="274">
        <v>3.2167269802975472E-3</v>
      </c>
      <c r="T19" s="274">
        <v>9.8512263771612388E-2</v>
      </c>
      <c r="U19" s="274">
        <v>0.13550462404503416</v>
      </c>
      <c r="V19" s="302">
        <v>5.950944913550462E-2</v>
      </c>
      <c r="W19" s="302">
        <v>7.2376357056694821E-3</v>
      </c>
      <c r="X19" s="303"/>
      <c r="Y19" s="247"/>
    </row>
    <row r="20" spans="1:25">
      <c r="A20" s="512" t="s">
        <v>157</v>
      </c>
      <c r="B20" s="513"/>
      <c r="C20" s="514"/>
      <c r="D20" s="278">
        <v>1013.9</v>
      </c>
      <c r="E20" s="278">
        <v>14.6</v>
      </c>
      <c r="F20" s="278">
        <v>172.9</v>
      </c>
      <c r="G20" s="278">
        <v>0.5</v>
      </c>
      <c r="H20" s="278">
        <v>15.5</v>
      </c>
      <c r="I20" s="278">
        <v>0.5</v>
      </c>
      <c r="J20" s="278">
        <v>31.5</v>
      </c>
      <c r="K20" s="278">
        <v>413.7</v>
      </c>
      <c r="L20" s="278">
        <v>39.700000000000003</v>
      </c>
      <c r="M20" s="278">
        <v>54.3</v>
      </c>
      <c r="N20" s="278">
        <v>0.5</v>
      </c>
      <c r="O20" s="278">
        <v>2.7</v>
      </c>
      <c r="P20" s="278">
        <v>29.6</v>
      </c>
      <c r="Q20" s="278"/>
      <c r="R20" s="278">
        <v>565.15957446808511</v>
      </c>
      <c r="S20" s="278">
        <v>4.0999999999999996</v>
      </c>
      <c r="T20" s="278">
        <v>95.8</v>
      </c>
      <c r="U20" s="278">
        <v>130.4</v>
      </c>
      <c r="V20" s="278"/>
      <c r="W20" s="278">
        <v>5.9</v>
      </c>
      <c r="X20" s="304"/>
      <c r="Y20" s="247"/>
    </row>
    <row r="21" spans="1:25" ht="22.8">
      <c r="A21" s="515" t="s">
        <v>146</v>
      </c>
      <c r="B21" s="516"/>
      <c r="C21" s="516"/>
      <c r="D21" s="305">
        <v>0.11285486987200621</v>
      </c>
      <c r="E21" s="305">
        <v>2.5460538212031203E-2</v>
      </c>
      <c r="F21" s="305">
        <v>-9.4721991872337985E-2</v>
      </c>
      <c r="G21" s="306" t="s">
        <v>147</v>
      </c>
      <c r="H21" s="305">
        <v>0.20007952722135269</v>
      </c>
      <c r="I21" s="305">
        <v>-9.2622796491172332E-2</v>
      </c>
      <c r="J21" s="305">
        <v>0.52669815193548786</v>
      </c>
      <c r="K21" s="305">
        <v>-2.0386086620337585E-3</v>
      </c>
      <c r="L21" s="305">
        <v>0.2456437680410859</v>
      </c>
      <c r="M21" s="305">
        <v>3.6047635682270984E-2</v>
      </c>
      <c r="N21" s="306" t="s">
        <v>148</v>
      </c>
      <c r="O21" s="305">
        <v>8.1968927875861741E-3</v>
      </c>
      <c r="P21" s="305">
        <v>-0.20297948340440819</v>
      </c>
      <c r="Q21" s="305"/>
      <c r="R21" s="305">
        <v>-0.16283323062242805</v>
      </c>
      <c r="S21" s="305">
        <v>-0.11475394779626558</v>
      </c>
      <c r="T21" s="305">
        <v>0.16026834477903318</v>
      </c>
      <c r="U21" s="305">
        <v>0.17249278214139152</v>
      </c>
      <c r="V21" s="305"/>
      <c r="W21" s="305">
        <v>0.38413471721685566</v>
      </c>
      <c r="X21" s="307"/>
      <c r="Y21" s="307"/>
    </row>
    <row r="22" spans="1:25" ht="13.8" thickBot="1">
      <c r="A22" s="507" t="s">
        <v>130</v>
      </c>
      <c r="B22" s="507"/>
      <c r="C22" s="507"/>
      <c r="D22" s="308">
        <v>1002.1268323918861</v>
      </c>
      <c r="E22" s="308">
        <v>14.178882612573467</v>
      </c>
      <c r="F22" s="308">
        <v>155.05294211814211</v>
      </c>
      <c r="G22" s="308">
        <v>0.91476662016603016</v>
      </c>
      <c r="H22" s="308">
        <v>17.837949093237587</v>
      </c>
      <c r="I22" s="308">
        <v>0.45738331008301508</v>
      </c>
      <c r="J22" s="308">
        <v>41.164497907471358</v>
      </c>
      <c r="K22" s="308">
        <v>421.25002858645689</v>
      </c>
      <c r="L22" s="308">
        <v>40.70711459738834</v>
      </c>
      <c r="M22" s="308">
        <v>53.513847279712763</v>
      </c>
      <c r="N22" s="308">
        <v>0.45738331008301508</v>
      </c>
      <c r="O22" s="308">
        <v>1.8295332403320603</v>
      </c>
      <c r="P22" s="308">
        <v>19.210099023486634</v>
      </c>
      <c r="Q22" s="308">
        <v>59.934072520227751</v>
      </c>
      <c r="R22" s="308">
        <v>719.20887024273304</v>
      </c>
      <c r="S22" s="308">
        <v>1.3721499302490452</v>
      </c>
      <c r="T22" s="308">
        <v>83.243762435108749</v>
      </c>
      <c r="U22" s="308">
        <v>139.04452626523658</v>
      </c>
      <c r="V22" s="309"/>
      <c r="W22" s="309">
        <v>6.9000000000000006E-2</v>
      </c>
      <c r="X22" s="307"/>
      <c r="Y22" s="307"/>
    </row>
    <row r="23" spans="1:25">
      <c r="A23" s="517" t="s">
        <v>151</v>
      </c>
      <c r="B23" s="518"/>
      <c r="C23" s="519"/>
      <c r="D23" s="310">
        <v>965.8</v>
      </c>
      <c r="E23" s="310">
        <v>14.7</v>
      </c>
      <c r="F23" s="310">
        <v>147.1</v>
      </c>
      <c r="G23" s="310">
        <v>0</v>
      </c>
      <c r="H23" s="310">
        <v>13.8</v>
      </c>
      <c r="I23" s="310">
        <v>0.91878408114701005</v>
      </c>
      <c r="J23" s="310">
        <v>29</v>
      </c>
      <c r="K23" s="310">
        <v>404.5</v>
      </c>
      <c r="L23" s="310">
        <v>48.3</v>
      </c>
      <c r="M23" s="310">
        <v>43.7</v>
      </c>
      <c r="N23" s="310">
        <v>0.91878408114701005</v>
      </c>
      <c r="O23" s="310">
        <v>2.7563522434410301</v>
      </c>
      <c r="P23" s="310">
        <v>13.781761217205151</v>
      </c>
      <c r="Q23" s="310">
        <v>29.1</v>
      </c>
      <c r="R23" s="310">
        <v>436.3</v>
      </c>
      <c r="S23" s="310">
        <v>4.5939204057350507</v>
      </c>
      <c r="T23" s="310">
        <v>97.9</v>
      </c>
      <c r="U23" s="310">
        <v>136.5</v>
      </c>
      <c r="V23" s="308"/>
      <c r="W23" s="311"/>
      <c r="X23" s="307"/>
      <c r="Y23" s="307"/>
    </row>
    <row r="24" spans="1:25">
      <c r="A24" s="507" t="s">
        <v>152</v>
      </c>
      <c r="B24" s="507"/>
      <c r="C24" s="507"/>
      <c r="D24" s="308">
        <v>993.1</v>
      </c>
      <c r="E24" s="308">
        <v>17.100000000000001</v>
      </c>
      <c r="F24" s="308">
        <v>145.80000000000001</v>
      </c>
      <c r="G24" s="308">
        <v>1.3886253072333492</v>
      </c>
      <c r="H24" s="308">
        <v>15.7</v>
      </c>
      <c r="I24" s="308">
        <v>0.4628751024111164</v>
      </c>
      <c r="J24" s="308">
        <v>29.2</v>
      </c>
      <c r="K24" s="308">
        <v>425.3</v>
      </c>
      <c r="L24" s="308">
        <v>51.4</v>
      </c>
      <c r="M24" s="308">
        <v>51.4</v>
      </c>
      <c r="N24" s="308">
        <v>0.4628751024111164</v>
      </c>
      <c r="O24" s="308">
        <v>1.8515004096444656</v>
      </c>
      <c r="P24" s="308">
        <v>18.5</v>
      </c>
      <c r="Q24" s="308">
        <v>0</v>
      </c>
      <c r="R24" s="308">
        <v>410.8</v>
      </c>
      <c r="S24" s="308">
        <v>7.4060016385778624</v>
      </c>
      <c r="T24" s="308">
        <v>78.2</v>
      </c>
      <c r="U24" s="308">
        <v>141.63978133780162</v>
      </c>
      <c r="V24" s="308">
        <v>6.5</v>
      </c>
      <c r="W24" s="307"/>
      <c r="X24" s="307"/>
      <c r="Y24" s="307"/>
    </row>
    <row r="25" spans="1:25" ht="15.6">
      <c r="A25" s="312"/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247"/>
      <c r="V25" s="247"/>
      <c r="W25" s="247"/>
      <c r="X25" s="247"/>
      <c r="Y25" s="247"/>
    </row>
    <row r="26" spans="1:25">
      <c r="A26" s="247" t="s">
        <v>153</v>
      </c>
      <c r="B26" s="508" t="s">
        <v>154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</row>
    <row r="27" spans="1:25">
      <c r="A27" s="247" t="s">
        <v>123</v>
      </c>
      <c r="B27" s="247" t="s">
        <v>155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</row>
  </sheetData>
  <mergeCells count="14">
    <mergeCell ref="A24:C24"/>
    <mergeCell ref="B26:L26"/>
    <mergeCell ref="A18:B18"/>
    <mergeCell ref="A19:C19"/>
    <mergeCell ref="A20:C20"/>
    <mergeCell ref="A21:C21"/>
    <mergeCell ref="A22:C22"/>
    <mergeCell ref="A23:C23"/>
    <mergeCell ref="A1:V1"/>
    <mergeCell ref="A2:V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7" workbookViewId="0">
      <selection activeCell="D5" sqref="D5"/>
    </sheetView>
  </sheetViews>
  <sheetFormatPr defaultRowHeight="13.2"/>
  <cols>
    <col min="1" max="1" width="3.88671875" customWidth="1"/>
    <col min="2" max="2" width="16.5546875" customWidth="1"/>
    <col min="5" max="5" width="5.88671875" customWidth="1"/>
    <col min="6" max="6" width="8.109375" customWidth="1"/>
    <col min="7" max="10" width="5.88671875" customWidth="1"/>
    <col min="11" max="11" width="7.21875" customWidth="1"/>
    <col min="12" max="18" width="5.88671875" customWidth="1"/>
    <col min="19" max="19" width="7.88671875" customWidth="1"/>
    <col min="20" max="22" width="5.88671875" customWidth="1"/>
  </cols>
  <sheetData>
    <row r="1" spans="1:22" ht="73.8" customHeight="1">
      <c r="A1" s="520" t="s">
        <v>80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2"/>
      <c r="S1" s="522"/>
      <c r="T1" s="140"/>
    </row>
    <row r="2" spans="1:22" ht="21" thickBot="1">
      <c r="A2" s="523" t="s">
        <v>77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T2" s="140"/>
    </row>
    <row r="3" spans="1:22" ht="169.2" thickBot="1">
      <c r="A3" s="489" t="s">
        <v>81</v>
      </c>
      <c r="B3" s="490" t="s">
        <v>82</v>
      </c>
      <c r="C3" s="524" t="s">
        <v>83</v>
      </c>
      <c r="D3" s="526" t="s">
        <v>84</v>
      </c>
      <c r="E3" s="141" t="s">
        <v>85</v>
      </c>
      <c r="F3" s="141" t="s">
        <v>86</v>
      </c>
      <c r="G3" s="141" t="s">
        <v>87</v>
      </c>
      <c r="H3" s="141" t="s">
        <v>88</v>
      </c>
      <c r="I3" s="141" t="s">
        <v>89</v>
      </c>
      <c r="J3" s="141" t="s">
        <v>90</v>
      </c>
      <c r="K3" s="141" t="s">
        <v>91</v>
      </c>
      <c r="L3" s="141" t="s">
        <v>92</v>
      </c>
      <c r="M3" s="141" t="s">
        <v>93</v>
      </c>
      <c r="N3" s="141" t="s">
        <v>94</v>
      </c>
      <c r="O3" s="141" t="s">
        <v>95</v>
      </c>
      <c r="P3" s="141" t="s">
        <v>96</v>
      </c>
      <c r="Q3" s="141" t="s">
        <v>97</v>
      </c>
      <c r="R3" s="142" t="s">
        <v>98</v>
      </c>
      <c r="S3" s="143" t="s">
        <v>99</v>
      </c>
      <c r="T3" s="144" t="s">
        <v>100</v>
      </c>
      <c r="U3" s="145" t="s">
        <v>101</v>
      </c>
      <c r="V3" s="146" t="s">
        <v>102</v>
      </c>
    </row>
    <row r="4" spans="1:22" ht="24" customHeight="1">
      <c r="A4" s="489"/>
      <c r="B4" s="490"/>
      <c r="C4" s="525"/>
      <c r="D4" s="526"/>
      <c r="E4" s="147" t="s">
        <v>103</v>
      </c>
      <c r="F4" s="147" t="s">
        <v>104</v>
      </c>
      <c r="G4" s="147" t="s">
        <v>105</v>
      </c>
      <c r="H4" s="147" t="s">
        <v>106</v>
      </c>
      <c r="I4" s="147" t="s">
        <v>107</v>
      </c>
      <c r="J4" s="147" t="s">
        <v>108</v>
      </c>
      <c r="K4" s="148" t="s">
        <v>109</v>
      </c>
      <c r="L4" s="147" t="s">
        <v>110</v>
      </c>
      <c r="M4" s="147" t="s">
        <v>111</v>
      </c>
      <c r="N4" s="147" t="s">
        <v>112</v>
      </c>
      <c r="O4" s="147" t="s">
        <v>113</v>
      </c>
      <c r="P4" s="147" t="s">
        <v>114</v>
      </c>
      <c r="Q4" s="147" t="s">
        <v>115</v>
      </c>
      <c r="R4" s="149" t="s">
        <v>116</v>
      </c>
      <c r="S4" s="150" t="s">
        <v>117</v>
      </c>
      <c r="T4" s="5" t="s">
        <v>118</v>
      </c>
      <c r="U4" s="151" t="s">
        <v>119</v>
      </c>
      <c r="V4" s="152" t="s">
        <v>120</v>
      </c>
    </row>
    <row r="5" spans="1:22" ht="15.6">
      <c r="A5" s="153">
        <v>1</v>
      </c>
      <c r="B5" s="125" t="s">
        <v>42</v>
      </c>
      <c r="C5" s="154">
        <v>18653</v>
      </c>
      <c r="D5" s="155">
        <v>89</v>
      </c>
      <c r="E5" s="156">
        <v>2</v>
      </c>
      <c r="F5" s="156">
        <v>13</v>
      </c>
      <c r="G5" s="156">
        <v>0</v>
      </c>
      <c r="H5" s="156">
        <v>1</v>
      </c>
      <c r="I5" s="156">
        <v>1</v>
      </c>
      <c r="J5" s="156">
        <v>2</v>
      </c>
      <c r="K5" s="156">
        <v>23</v>
      </c>
      <c r="L5" s="156">
        <v>4</v>
      </c>
      <c r="M5" s="156">
        <v>8</v>
      </c>
      <c r="N5" s="156">
        <v>0</v>
      </c>
      <c r="O5" s="156">
        <v>1</v>
      </c>
      <c r="P5" s="156">
        <v>2</v>
      </c>
      <c r="Q5" s="156">
        <v>0</v>
      </c>
      <c r="R5" s="156">
        <v>3</v>
      </c>
      <c r="S5" s="156">
        <v>26</v>
      </c>
      <c r="T5" s="157">
        <v>3</v>
      </c>
      <c r="U5" s="156">
        <v>2</v>
      </c>
      <c r="V5" s="158"/>
    </row>
    <row r="6" spans="1:22" ht="15.6">
      <c r="A6" s="153">
        <v>2</v>
      </c>
      <c r="B6" s="125" t="s">
        <v>41</v>
      </c>
      <c r="C6" s="154">
        <v>4143</v>
      </c>
      <c r="D6" s="155">
        <v>39</v>
      </c>
      <c r="E6" s="156">
        <v>1</v>
      </c>
      <c r="F6" s="156">
        <v>6</v>
      </c>
      <c r="G6" s="156">
        <v>0</v>
      </c>
      <c r="H6" s="156">
        <v>0</v>
      </c>
      <c r="I6" s="156">
        <v>0</v>
      </c>
      <c r="J6" s="156">
        <v>0</v>
      </c>
      <c r="K6" s="156">
        <v>13</v>
      </c>
      <c r="L6" s="156">
        <v>1</v>
      </c>
      <c r="M6" s="156">
        <v>5</v>
      </c>
      <c r="N6" s="156">
        <v>0</v>
      </c>
      <c r="O6" s="156">
        <v>1</v>
      </c>
      <c r="P6" s="156">
        <v>0</v>
      </c>
      <c r="Q6" s="156">
        <v>0</v>
      </c>
      <c r="R6" s="156">
        <v>2</v>
      </c>
      <c r="S6" s="156">
        <v>9</v>
      </c>
      <c r="T6" s="157">
        <v>1</v>
      </c>
      <c r="U6" s="159"/>
      <c r="V6" s="158"/>
    </row>
    <row r="7" spans="1:22" ht="15.6">
      <c r="A7" s="153">
        <v>3</v>
      </c>
      <c r="B7" s="125" t="s">
        <v>40</v>
      </c>
      <c r="C7" s="154">
        <v>6108</v>
      </c>
      <c r="D7" s="155">
        <v>42</v>
      </c>
      <c r="E7" s="156">
        <v>2</v>
      </c>
      <c r="F7" s="156">
        <v>3</v>
      </c>
      <c r="G7" s="156">
        <v>0</v>
      </c>
      <c r="H7" s="156">
        <v>0</v>
      </c>
      <c r="I7" s="156">
        <v>0</v>
      </c>
      <c r="J7" s="156">
        <v>1</v>
      </c>
      <c r="K7" s="156">
        <v>5</v>
      </c>
      <c r="L7" s="156">
        <v>2</v>
      </c>
      <c r="M7" s="156">
        <v>7</v>
      </c>
      <c r="N7" s="156">
        <v>0</v>
      </c>
      <c r="O7" s="156">
        <v>0</v>
      </c>
      <c r="P7" s="156">
        <v>1</v>
      </c>
      <c r="Q7" s="156">
        <v>0</v>
      </c>
      <c r="R7" s="156">
        <v>4</v>
      </c>
      <c r="S7" s="156">
        <v>17</v>
      </c>
      <c r="T7" s="157"/>
      <c r="U7" s="159">
        <v>1</v>
      </c>
      <c r="V7" s="158">
        <v>1</v>
      </c>
    </row>
    <row r="8" spans="1:22" ht="15.6">
      <c r="A8" s="153">
        <v>4</v>
      </c>
      <c r="B8" s="125" t="s">
        <v>39</v>
      </c>
      <c r="C8" s="154">
        <v>6737</v>
      </c>
      <c r="D8" s="155">
        <v>37</v>
      </c>
      <c r="E8" s="156">
        <v>2</v>
      </c>
      <c r="F8" s="156">
        <v>3</v>
      </c>
      <c r="G8" s="156">
        <v>0</v>
      </c>
      <c r="H8" s="156">
        <v>0</v>
      </c>
      <c r="I8" s="156">
        <v>0</v>
      </c>
      <c r="J8" s="156">
        <v>0</v>
      </c>
      <c r="K8" s="156">
        <v>7</v>
      </c>
      <c r="L8" s="156">
        <v>1</v>
      </c>
      <c r="M8" s="156">
        <v>1</v>
      </c>
      <c r="N8" s="156">
        <v>0</v>
      </c>
      <c r="O8" s="156">
        <v>0</v>
      </c>
      <c r="P8" s="156">
        <v>1</v>
      </c>
      <c r="Q8" s="156">
        <v>0</v>
      </c>
      <c r="R8" s="156">
        <v>5</v>
      </c>
      <c r="S8" s="156">
        <v>14</v>
      </c>
      <c r="T8" s="157">
        <v>3</v>
      </c>
      <c r="U8" s="159"/>
      <c r="V8" s="158"/>
    </row>
    <row r="9" spans="1:22" ht="15.6">
      <c r="A9" s="160">
        <v>5</v>
      </c>
      <c r="B9" s="125" t="s">
        <v>38</v>
      </c>
      <c r="C9" s="154">
        <v>7002</v>
      </c>
      <c r="D9" s="155">
        <v>52</v>
      </c>
      <c r="E9" s="156">
        <v>1</v>
      </c>
      <c r="F9" s="156">
        <v>4</v>
      </c>
      <c r="G9" s="156">
        <v>0</v>
      </c>
      <c r="H9" s="156">
        <v>0</v>
      </c>
      <c r="I9" s="156">
        <v>0</v>
      </c>
      <c r="J9" s="156">
        <v>0</v>
      </c>
      <c r="K9" s="156">
        <v>13</v>
      </c>
      <c r="L9" s="156">
        <v>1</v>
      </c>
      <c r="M9" s="156">
        <v>3</v>
      </c>
      <c r="N9" s="156">
        <v>0</v>
      </c>
      <c r="O9" s="156">
        <v>0</v>
      </c>
      <c r="P9" s="156">
        <v>0</v>
      </c>
      <c r="Q9" s="156">
        <v>0</v>
      </c>
      <c r="R9" s="156">
        <v>3</v>
      </c>
      <c r="S9" s="156">
        <v>26</v>
      </c>
      <c r="T9" s="157">
        <v>1</v>
      </c>
      <c r="U9" s="159">
        <v>1</v>
      </c>
      <c r="V9" s="158"/>
    </row>
    <row r="10" spans="1:22" ht="15.6">
      <c r="A10" s="153">
        <v>6</v>
      </c>
      <c r="B10" s="125" t="s">
        <v>37</v>
      </c>
      <c r="C10" s="154">
        <v>5886</v>
      </c>
      <c r="D10" s="155">
        <v>44</v>
      </c>
      <c r="E10" s="156">
        <v>0</v>
      </c>
      <c r="F10" s="156">
        <v>5</v>
      </c>
      <c r="G10" s="156"/>
      <c r="H10" s="156">
        <v>0</v>
      </c>
      <c r="I10" s="156">
        <v>0</v>
      </c>
      <c r="J10" s="156">
        <v>0</v>
      </c>
      <c r="K10" s="156">
        <v>10</v>
      </c>
      <c r="L10" s="156">
        <v>3</v>
      </c>
      <c r="M10" s="156">
        <v>2</v>
      </c>
      <c r="N10" s="156">
        <v>0</v>
      </c>
      <c r="O10" s="156">
        <v>0</v>
      </c>
      <c r="P10" s="156">
        <v>0</v>
      </c>
      <c r="Q10" s="156">
        <v>0</v>
      </c>
      <c r="R10" s="156">
        <v>6</v>
      </c>
      <c r="S10" s="156">
        <v>17</v>
      </c>
      <c r="T10" s="157">
        <v>1</v>
      </c>
      <c r="U10" s="159"/>
      <c r="V10" s="158"/>
    </row>
    <row r="11" spans="1:22" ht="15.6">
      <c r="A11" s="153">
        <v>7</v>
      </c>
      <c r="B11" s="125" t="s">
        <v>36</v>
      </c>
      <c r="C11" s="154">
        <v>9897</v>
      </c>
      <c r="D11" s="155">
        <v>62</v>
      </c>
      <c r="E11" s="156">
        <v>1</v>
      </c>
      <c r="F11" s="156">
        <v>3</v>
      </c>
      <c r="G11" s="156">
        <v>0</v>
      </c>
      <c r="H11" s="156">
        <v>0</v>
      </c>
      <c r="I11" s="156">
        <v>0</v>
      </c>
      <c r="J11" s="156">
        <v>1</v>
      </c>
      <c r="K11" s="156">
        <v>17</v>
      </c>
      <c r="L11" s="156">
        <v>2</v>
      </c>
      <c r="M11" s="156">
        <v>6</v>
      </c>
      <c r="N11" s="156">
        <v>0</v>
      </c>
      <c r="O11" s="156">
        <v>0</v>
      </c>
      <c r="P11" s="156">
        <v>1</v>
      </c>
      <c r="Q11" s="156">
        <v>0</v>
      </c>
      <c r="R11" s="156">
        <v>0</v>
      </c>
      <c r="S11" s="156">
        <v>27</v>
      </c>
      <c r="T11" s="157">
        <v>4</v>
      </c>
      <c r="U11" s="159">
        <v>1</v>
      </c>
      <c r="V11" s="158"/>
    </row>
    <row r="12" spans="1:22" ht="15.6">
      <c r="A12" s="161">
        <v>8</v>
      </c>
      <c r="B12" s="125" t="s">
        <v>35</v>
      </c>
      <c r="C12" s="154">
        <v>7126</v>
      </c>
      <c r="D12" s="162">
        <v>50</v>
      </c>
      <c r="E12" s="156">
        <v>1</v>
      </c>
      <c r="F12" s="156">
        <v>7</v>
      </c>
      <c r="G12" s="156">
        <v>0</v>
      </c>
      <c r="H12" s="156">
        <v>0</v>
      </c>
      <c r="I12" s="156">
        <v>0</v>
      </c>
      <c r="J12" s="156">
        <v>0</v>
      </c>
      <c r="K12" s="156">
        <v>12</v>
      </c>
      <c r="L12" s="156">
        <v>1</v>
      </c>
      <c r="M12" s="156">
        <v>2</v>
      </c>
      <c r="N12" s="156">
        <v>0</v>
      </c>
      <c r="O12" s="156">
        <v>0</v>
      </c>
      <c r="P12" s="156">
        <v>0</v>
      </c>
      <c r="Q12" s="156">
        <v>0</v>
      </c>
      <c r="R12" s="156">
        <v>7</v>
      </c>
      <c r="S12" s="156">
        <v>19</v>
      </c>
      <c r="T12" s="157">
        <v>1</v>
      </c>
      <c r="U12" s="159"/>
      <c r="V12" s="158"/>
    </row>
    <row r="13" spans="1:22" ht="15.6">
      <c r="A13" s="153">
        <v>9</v>
      </c>
      <c r="B13" s="125" t="s">
        <v>34</v>
      </c>
      <c r="C13" s="154">
        <v>8362</v>
      </c>
      <c r="D13" s="155">
        <v>63</v>
      </c>
      <c r="E13" s="156">
        <v>2</v>
      </c>
      <c r="F13" s="156">
        <v>4</v>
      </c>
      <c r="G13" s="156">
        <v>0</v>
      </c>
      <c r="H13" s="156">
        <v>0</v>
      </c>
      <c r="I13" s="156">
        <v>0</v>
      </c>
      <c r="J13" s="156">
        <v>0</v>
      </c>
      <c r="K13" s="156">
        <v>22</v>
      </c>
      <c r="L13" s="156">
        <v>1</v>
      </c>
      <c r="M13" s="156">
        <v>4</v>
      </c>
      <c r="N13" s="156">
        <v>0</v>
      </c>
      <c r="O13" s="156">
        <v>0</v>
      </c>
      <c r="P13" s="156">
        <v>0</v>
      </c>
      <c r="Q13" s="156">
        <v>0</v>
      </c>
      <c r="R13" s="156">
        <v>6</v>
      </c>
      <c r="S13" s="156">
        <v>24</v>
      </c>
      <c r="T13" s="157"/>
      <c r="U13" s="159"/>
      <c r="V13" s="158">
        <v>1</v>
      </c>
    </row>
    <row r="14" spans="1:22" ht="15.6">
      <c r="A14" s="153">
        <v>10</v>
      </c>
      <c r="B14" s="113" t="s">
        <v>33</v>
      </c>
      <c r="C14" s="154">
        <v>5296</v>
      </c>
      <c r="D14" s="155">
        <v>29</v>
      </c>
      <c r="E14" s="156">
        <v>2</v>
      </c>
      <c r="F14" s="156">
        <v>3</v>
      </c>
      <c r="G14" s="156">
        <v>0</v>
      </c>
      <c r="H14" s="156">
        <v>0</v>
      </c>
      <c r="I14" s="156">
        <v>0</v>
      </c>
      <c r="J14" s="156">
        <v>1</v>
      </c>
      <c r="K14" s="156">
        <v>8</v>
      </c>
      <c r="L14" s="156">
        <v>2</v>
      </c>
      <c r="M14" s="156">
        <v>1</v>
      </c>
      <c r="N14" s="156">
        <v>1</v>
      </c>
      <c r="O14" s="156">
        <v>0</v>
      </c>
      <c r="P14" s="156">
        <v>0</v>
      </c>
      <c r="Q14" s="156">
        <v>0</v>
      </c>
      <c r="R14" s="156">
        <v>1</v>
      </c>
      <c r="S14" s="156">
        <v>9</v>
      </c>
      <c r="T14" s="157">
        <v>1</v>
      </c>
      <c r="U14" s="159">
        <v>1</v>
      </c>
      <c r="V14" s="158">
        <v>1</v>
      </c>
    </row>
    <row r="15" spans="1:22" ht="15.6">
      <c r="A15" s="163" t="s">
        <v>121</v>
      </c>
      <c r="B15" s="164" t="s">
        <v>32</v>
      </c>
      <c r="C15" s="165">
        <f t="shared" ref="C15" si="0">SUM(C5:C14)</f>
        <v>79210</v>
      </c>
      <c r="D15" s="166">
        <v>507</v>
      </c>
      <c r="E15" s="167">
        <v>14</v>
      </c>
      <c r="F15" s="167">
        <v>51</v>
      </c>
      <c r="G15" s="167">
        <v>0</v>
      </c>
      <c r="H15" s="167">
        <v>1</v>
      </c>
      <c r="I15" s="167">
        <v>1</v>
      </c>
      <c r="J15" s="167">
        <v>5</v>
      </c>
      <c r="K15" s="167">
        <v>130</v>
      </c>
      <c r="L15" s="167">
        <v>18</v>
      </c>
      <c r="M15" s="167">
        <v>39</v>
      </c>
      <c r="N15" s="167">
        <v>1</v>
      </c>
      <c r="O15" s="167">
        <v>2</v>
      </c>
      <c r="P15" s="167">
        <v>5</v>
      </c>
      <c r="Q15" s="167">
        <v>0</v>
      </c>
      <c r="R15" s="167">
        <v>37</v>
      </c>
      <c r="S15" s="167">
        <v>188</v>
      </c>
      <c r="T15" s="168">
        <v>15</v>
      </c>
      <c r="U15" s="167">
        <v>6</v>
      </c>
      <c r="V15" s="169">
        <v>3</v>
      </c>
    </row>
    <row r="16" spans="1:22" ht="15.6">
      <c r="A16" s="153">
        <v>11</v>
      </c>
      <c r="B16" s="170" t="s">
        <v>122</v>
      </c>
      <c r="C16" s="171">
        <v>37046</v>
      </c>
      <c r="D16" s="155">
        <v>170</v>
      </c>
      <c r="E16" s="156">
        <v>9</v>
      </c>
      <c r="F16" s="156">
        <v>22</v>
      </c>
      <c r="G16" s="156">
        <v>0</v>
      </c>
      <c r="H16" s="156">
        <v>2</v>
      </c>
      <c r="I16" s="156">
        <v>0</v>
      </c>
      <c r="J16" s="156">
        <v>2</v>
      </c>
      <c r="K16" s="156">
        <v>48</v>
      </c>
      <c r="L16" s="156">
        <v>2</v>
      </c>
      <c r="M16" s="156">
        <v>11</v>
      </c>
      <c r="N16" s="156">
        <v>0</v>
      </c>
      <c r="O16" s="156">
        <v>0</v>
      </c>
      <c r="P16" s="156">
        <v>2</v>
      </c>
      <c r="Q16" s="156">
        <v>0</v>
      </c>
      <c r="R16" s="156">
        <v>11</v>
      </c>
      <c r="S16" s="156">
        <v>52</v>
      </c>
      <c r="T16" s="157">
        <v>9</v>
      </c>
      <c r="U16" s="159">
        <v>2</v>
      </c>
      <c r="V16" s="172">
        <v>5</v>
      </c>
    </row>
    <row r="17" spans="1:22" ht="28.2" customHeight="1">
      <c r="A17" s="173" t="s">
        <v>123</v>
      </c>
      <c r="B17" s="164" t="s">
        <v>124</v>
      </c>
      <c r="C17" s="174">
        <f t="shared" ref="C17" si="1">SUM(C15+C16)</f>
        <v>116256</v>
      </c>
      <c r="D17" s="155">
        <v>677</v>
      </c>
      <c r="E17" s="175">
        <v>23</v>
      </c>
      <c r="F17" s="175">
        <v>73</v>
      </c>
      <c r="G17" s="175">
        <v>0</v>
      </c>
      <c r="H17" s="175">
        <v>3</v>
      </c>
      <c r="I17" s="175">
        <v>1</v>
      </c>
      <c r="J17" s="175">
        <v>7</v>
      </c>
      <c r="K17" s="175">
        <v>178</v>
      </c>
      <c r="L17" s="175">
        <v>20</v>
      </c>
      <c r="M17" s="175">
        <v>50</v>
      </c>
      <c r="N17" s="175">
        <v>1</v>
      </c>
      <c r="O17" s="175">
        <v>2</v>
      </c>
      <c r="P17" s="175">
        <v>7</v>
      </c>
      <c r="Q17" s="175">
        <v>0</v>
      </c>
      <c r="R17" s="175">
        <v>48</v>
      </c>
      <c r="S17" s="175">
        <v>240</v>
      </c>
      <c r="T17" s="168">
        <v>24</v>
      </c>
      <c r="U17" s="176">
        <v>8</v>
      </c>
      <c r="V17" s="177">
        <v>8</v>
      </c>
    </row>
    <row r="18" spans="1:22" ht="15.6">
      <c r="A18" s="532" t="s">
        <v>125</v>
      </c>
      <c r="B18" s="532"/>
      <c r="C18" s="533"/>
      <c r="D18" s="178">
        <v>1</v>
      </c>
      <c r="E18" s="179">
        <v>3.3973412112259974E-2</v>
      </c>
      <c r="F18" s="179">
        <v>0.10782865583456426</v>
      </c>
      <c r="G18" s="179">
        <v>0</v>
      </c>
      <c r="H18" s="179">
        <v>4.4313146233382573E-3</v>
      </c>
      <c r="I18" s="179">
        <v>1.4771048744460858E-3</v>
      </c>
      <c r="J18" s="179">
        <v>1.03397341211226E-2</v>
      </c>
      <c r="K18" s="179">
        <v>0.26292466765140327</v>
      </c>
      <c r="L18" s="179">
        <v>2.9542097488921712E-2</v>
      </c>
      <c r="M18" s="179">
        <v>7.3855243722304287E-2</v>
      </c>
      <c r="N18" s="179">
        <v>1.4771048744460858E-3</v>
      </c>
      <c r="O18" s="179">
        <v>2.9542097488921715E-3</v>
      </c>
      <c r="P18" s="179">
        <v>1.03397341211226E-2</v>
      </c>
      <c r="Q18" s="179">
        <v>0</v>
      </c>
      <c r="R18" s="180">
        <v>7.0901033973412117E-2</v>
      </c>
      <c r="S18" s="179">
        <v>0.35450516986706054</v>
      </c>
      <c r="T18" s="179">
        <v>3.5450516986706058E-2</v>
      </c>
      <c r="U18" s="179">
        <v>1.1816838995568686E-2</v>
      </c>
      <c r="V18" s="179">
        <v>1.1816838995568686E-2</v>
      </c>
    </row>
    <row r="19" spans="1:22" ht="46.2" customHeight="1">
      <c r="A19" s="534" t="s">
        <v>126</v>
      </c>
      <c r="B19" s="535"/>
      <c r="C19" s="535"/>
      <c r="D19" s="181">
        <v>582.33553537021749</v>
      </c>
      <c r="E19" s="181">
        <v>19.783925130745939</v>
      </c>
      <c r="F19" s="181">
        <v>62.792458023671898</v>
      </c>
      <c r="G19" s="181">
        <v>0</v>
      </c>
      <c r="H19" s="181">
        <v>2.5805119735755575</v>
      </c>
      <c r="I19" s="181">
        <v>0.86017065785851909</v>
      </c>
      <c r="J19" s="181">
        <v>6.0211946050096339</v>
      </c>
      <c r="K19" s="181">
        <v>153.1103770988164</v>
      </c>
      <c r="L19" s="181">
        <v>17.203413157170381</v>
      </c>
      <c r="M19" s="181">
        <v>43.008532892925956</v>
      </c>
      <c r="N19" s="181">
        <v>0.86017065785851909</v>
      </c>
      <c r="O19" s="181">
        <v>1.7203413157170382</v>
      </c>
      <c r="P19" s="181">
        <v>6.0211946050096339</v>
      </c>
      <c r="Q19" s="182">
        <v>0</v>
      </c>
      <c r="R19" s="183">
        <v>41.28819157720892</v>
      </c>
      <c r="S19" s="181">
        <v>206.4409578860446</v>
      </c>
      <c r="T19" s="181">
        <v>20.64409578860446</v>
      </c>
      <c r="U19" s="181">
        <v>6.8813652628681528</v>
      </c>
      <c r="V19" s="181">
        <v>6.8813652628681528</v>
      </c>
    </row>
    <row r="20" spans="1:22" ht="15.6">
      <c r="A20" s="536" t="s">
        <v>127</v>
      </c>
      <c r="B20" s="528"/>
      <c r="C20" s="528"/>
      <c r="D20" s="184">
        <v>534.79999999999995</v>
      </c>
      <c r="E20" s="184">
        <v>23.3</v>
      </c>
      <c r="F20" s="184">
        <v>71.7</v>
      </c>
      <c r="G20" s="184"/>
      <c r="H20" s="184">
        <v>7.8</v>
      </c>
      <c r="I20" s="184"/>
      <c r="J20" s="184">
        <v>13.8</v>
      </c>
      <c r="K20" s="184">
        <v>155.5</v>
      </c>
      <c r="L20" s="184">
        <v>22.5</v>
      </c>
      <c r="M20" s="184">
        <v>24.2</v>
      </c>
      <c r="N20" s="184">
        <v>1.7</v>
      </c>
      <c r="O20" s="184"/>
      <c r="P20" s="184">
        <v>5.2</v>
      </c>
      <c r="Q20" s="184">
        <v>0.9</v>
      </c>
      <c r="R20" s="185">
        <v>36.299999999999997</v>
      </c>
      <c r="S20" s="184">
        <v>171.9</v>
      </c>
      <c r="T20" s="184"/>
      <c r="U20" s="186">
        <v>8.6</v>
      </c>
      <c r="V20" s="187"/>
    </row>
    <row r="21" spans="1:22" ht="15.6">
      <c r="A21" s="537" t="s">
        <v>128</v>
      </c>
      <c r="B21" s="538"/>
      <c r="C21" s="538"/>
      <c r="D21" s="188">
        <v>8.8884695905417921E-2</v>
      </c>
      <c r="E21" s="188">
        <v>-0.15090450082635465</v>
      </c>
      <c r="F21" s="188">
        <v>-0.12423350036719816</v>
      </c>
      <c r="G21" s="188"/>
      <c r="H21" s="188">
        <v>-0.66916513159287727</v>
      </c>
      <c r="I21" s="188"/>
      <c r="J21" s="188">
        <v>-0.56368155036162082</v>
      </c>
      <c r="K21" s="188">
        <v>-1.5367349846839851E-2</v>
      </c>
      <c r="L21" s="188">
        <v>-0.23540385968131639</v>
      </c>
      <c r="M21" s="188">
        <v>0.77721210301346932</v>
      </c>
      <c r="N21" s="188">
        <v>-0.494017260083224</v>
      </c>
      <c r="O21" s="188"/>
      <c r="P21" s="188">
        <v>0.15792203942492966</v>
      </c>
      <c r="Q21" s="188"/>
      <c r="R21" s="188">
        <v>0.13741574592862049</v>
      </c>
      <c r="S21" s="188">
        <v>0.20093634605028843</v>
      </c>
      <c r="T21" s="188"/>
      <c r="U21" s="188">
        <v>-0.19984124850370311</v>
      </c>
      <c r="V21" s="413"/>
    </row>
    <row r="22" spans="1:22" ht="15.6">
      <c r="A22" s="539" t="s">
        <v>129</v>
      </c>
      <c r="B22" s="540"/>
      <c r="C22" s="541"/>
      <c r="D22" s="62">
        <v>619</v>
      </c>
      <c r="E22" s="62">
        <v>27</v>
      </c>
      <c r="F22" s="62">
        <v>83</v>
      </c>
      <c r="G22" s="62"/>
      <c r="H22" s="62">
        <v>9</v>
      </c>
      <c r="I22" s="62"/>
      <c r="J22" s="62">
        <v>16</v>
      </c>
      <c r="K22" s="62">
        <v>180</v>
      </c>
      <c r="L22" s="62">
        <v>26</v>
      </c>
      <c r="M22" s="62">
        <v>28</v>
      </c>
      <c r="N22" s="62">
        <v>2</v>
      </c>
      <c r="O22" s="62"/>
      <c r="P22" s="62">
        <v>6</v>
      </c>
      <c r="Q22" s="62">
        <v>1</v>
      </c>
      <c r="R22" s="189">
        <v>42</v>
      </c>
      <c r="S22" s="62">
        <v>199</v>
      </c>
      <c r="T22" s="190"/>
      <c r="U22" s="191">
        <v>10</v>
      </c>
      <c r="V22" s="140"/>
    </row>
    <row r="23" spans="1:22" ht="15.6">
      <c r="A23" s="527" t="s">
        <v>130</v>
      </c>
      <c r="B23" s="528"/>
      <c r="C23" s="528"/>
      <c r="D23" s="64">
        <v>515.4</v>
      </c>
      <c r="E23" s="64">
        <v>19.8</v>
      </c>
      <c r="F23" s="64">
        <v>76.599999999999994</v>
      </c>
      <c r="G23" s="64"/>
      <c r="H23" s="64"/>
      <c r="I23" s="64"/>
      <c r="J23" s="64">
        <v>11.2</v>
      </c>
      <c r="K23" s="64">
        <v>122.2</v>
      </c>
      <c r="L23" s="64">
        <v>20.6</v>
      </c>
      <c r="M23" s="64">
        <v>35.299999999999997</v>
      </c>
      <c r="N23" s="64">
        <v>0.9</v>
      </c>
      <c r="O23" s="64">
        <v>0.9</v>
      </c>
      <c r="P23" s="64">
        <v>8.6</v>
      </c>
      <c r="Q23" s="192">
        <v>1.72</v>
      </c>
      <c r="R23" s="193">
        <v>19.8</v>
      </c>
      <c r="S23" s="64">
        <v>198.7</v>
      </c>
      <c r="T23" s="194"/>
      <c r="U23" s="195">
        <v>11.2</v>
      </c>
      <c r="V23" s="196"/>
    </row>
    <row r="24" spans="1:22" ht="15.6">
      <c r="A24" s="527" t="s">
        <v>131</v>
      </c>
      <c r="B24" s="528"/>
      <c r="C24" s="528"/>
      <c r="D24" s="64">
        <v>509.9</v>
      </c>
      <c r="E24" s="64">
        <v>22.2</v>
      </c>
      <c r="F24" s="64">
        <v>65.900000000000006</v>
      </c>
      <c r="G24" s="64">
        <v>0</v>
      </c>
      <c r="H24" s="64">
        <v>3.4222256444478667</v>
      </c>
      <c r="I24" s="64">
        <v>0.85555641111196667</v>
      </c>
      <c r="J24" s="64">
        <v>7.7</v>
      </c>
      <c r="K24" s="64">
        <v>137.69999999999999</v>
      </c>
      <c r="L24" s="64">
        <v>23.100023100023101</v>
      </c>
      <c r="M24" s="64">
        <v>24</v>
      </c>
      <c r="N24" s="64">
        <v>0.9</v>
      </c>
      <c r="O24" s="64">
        <v>2.6</v>
      </c>
      <c r="P24" s="64">
        <v>4.3</v>
      </c>
      <c r="Q24" s="64">
        <v>0.9</v>
      </c>
      <c r="R24" s="193">
        <v>19.7</v>
      </c>
      <c r="S24" s="64">
        <v>195.9</v>
      </c>
      <c r="T24" s="194"/>
      <c r="U24" s="197">
        <v>9.4</v>
      </c>
      <c r="V24" s="196"/>
    </row>
    <row r="25" spans="1:22" ht="15.6">
      <c r="A25" s="529" t="s">
        <v>132</v>
      </c>
      <c r="B25" s="530"/>
      <c r="C25" s="531"/>
      <c r="D25" s="198">
        <v>525.70000000000005</v>
      </c>
      <c r="E25" s="198">
        <v>19.600000000000001</v>
      </c>
      <c r="F25" s="198">
        <v>78.5</v>
      </c>
      <c r="G25" s="198">
        <v>0.8511942254983742</v>
      </c>
      <c r="H25" s="198">
        <v>5.0999999999999996</v>
      </c>
      <c r="I25" s="198">
        <v>0.8511942254983742</v>
      </c>
      <c r="J25" s="198">
        <v>6.8</v>
      </c>
      <c r="K25" s="198">
        <v>129.69999999999999</v>
      </c>
      <c r="L25" s="198">
        <v>25.6</v>
      </c>
      <c r="M25" s="198">
        <v>31.6</v>
      </c>
      <c r="N25" s="198">
        <v>0.8511942254983742</v>
      </c>
      <c r="O25" s="198">
        <v>0.8511942254983742</v>
      </c>
      <c r="P25" s="198">
        <v>6.8095538039869936</v>
      </c>
      <c r="Q25" s="199"/>
      <c r="R25" s="200">
        <v>15.4</v>
      </c>
      <c r="S25" s="64">
        <v>203.1</v>
      </c>
      <c r="T25" s="201"/>
      <c r="U25" s="202">
        <v>6.8</v>
      </c>
      <c r="V25" s="203"/>
    </row>
  </sheetData>
  <mergeCells count="14">
    <mergeCell ref="A24:C24"/>
    <mergeCell ref="A25:C25"/>
    <mergeCell ref="A18:C18"/>
    <mergeCell ref="A19:C19"/>
    <mergeCell ref="A20:C20"/>
    <mergeCell ref="A21:C21"/>
    <mergeCell ref="A22:C22"/>
    <mergeCell ref="A23:C23"/>
    <mergeCell ref="A1:S1"/>
    <mergeCell ref="A2:Q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topLeftCell="A10" workbookViewId="0">
      <selection activeCell="A20" sqref="A20:C20"/>
    </sheetView>
  </sheetViews>
  <sheetFormatPr defaultRowHeight="13.2"/>
  <cols>
    <col min="1" max="1" width="4.88671875" customWidth="1"/>
    <col min="2" max="2" width="16.44140625" customWidth="1"/>
    <col min="5" max="22" width="7" customWidth="1"/>
  </cols>
  <sheetData>
    <row r="1" spans="1:22" ht="40.799999999999997" customHeight="1">
      <c r="A1" s="542" t="s">
        <v>133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4"/>
      <c r="S1" s="544"/>
      <c r="T1" s="544"/>
    </row>
    <row r="2" spans="1:22" ht="21" thickBot="1">
      <c r="A2" s="523" t="s">
        <v>77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22" ht="153.6" thickBot="1">
      <c r="A3" s="545" t="s">
        <v>81</v>
      </c>
      <c r="B3" s="546" t="s">
        <v>82</v>
      </c>
      <c r="C3" s="547" t="s">
        <v>83</v>
      </c>
      <c r="D3" s="549" t="s">
        <v>84</v>
      </c>
      <c r="E3" s="204" t="s">
        <v>85</v>
      </c>
      <c r="F3" s="204" t="s">
        <v>86</v>
      </c>
      <c r="G3" s="204" t="s">
        <v>87</v>
      </c>
      <c r="H3" s="204" t="s">
        <v>88</v>
      </c>
      <c r="I3" s="204" t="s">
        <v>89</v>
      </c>
      <c r="J3" s="204" t="s">
        <v>90</v>
      </c>
      <c r="K3" s="204" t="s">
        <v>91</v>
      </c>
      <c r="L3" s="204" t="s">
        <v>92</v>
      </c>
      <c r="M3" s="204" t="s">
        <v>93</v>
      </c>
      <c r="N3" s="204" t="s">
        <v>94</v>
      </c>
      <c r="O3" s="204" t="s">
        <v>95</v>
      </c>
      <c r="P3" s="204" t="s">
        <v>96</v>
      </c>
      <c r="Q3" s="204" t="s">
        <v>97</v>
      </c>
      <c r="R3" s="205" t="s">
        <v>98</v>
      </c>
      <c r="S3" s="206" t="s">
        <v>99</v>
      </c>
      <c r="T3" s="144" t="s">
        <v>100</v>
      </c>
      <c r="U3" s="207" t="s">
        <v>101</v>
      </c>
      <c r="V3" s="208" t="s">
        <v>102</v>
      </c>
    </row>
    <row r="4" spans="1:22" ht="26.4">
      <c r="A4" s="545"/>
      <c r="B4" s="546"/>
      <c r="C4" s="548"/>
      <c r="D4" s="549"/>
      <c r="E4" s="209" t="s">
        <v>103</v>
      </c>
      <c r="F4" s="209" t="s">
        <v>104</v>
      </c>
      <c r="G4" s="209" t="s">
        <v>105</v>
      </c>
      <c r="H4" s="209" t="s">
        <v>106</v>
      </c>
      <c r="I4" s="209" t="s">
        <v>107</v>
      </c>
      <c r="J4" s="209" t="s">
        <v>108</v>
      </c>
      <c r="K4" s="210" t="s">
        <v>109</v>
      </c>
      <c r="L4" s="209" t="s">
        <v>110</v>
      </c>
      <c r="M4" s="209" t="s">
        <v>111</v>
      </c>
      <c r="N4" s="209" t="s">
        <v>112</v>
      </c>
      <c r="O4" s="209" t="s">
        <v>113</v>
      </c>
      <c r="P4" s="209" t="s">
        <v>114</v>
      </c>
      <c r="Q4" s="209" t="s">
        <v>115</v>
      </c>
      <c r="R4" s="211" t="s">
        <v>116</v>
      </c>
      <c r="S4" s="212" t="s">
        <v>117</v>
      </c>
      <c r="T4" s="213" t="s">
        <v>118</v>
      </c>
      <c r="U4" s="214" t="s">
        <v>119</v>
      </c>
      <c r="V4" s="215" t="s">
        <v>120</v>
      </c>
    </row>
    <row r="5" spans="1:22" ht="15.6">
      <c r="A5" s="216">
        <v>1</v>
      </c>
      <c r="B5" s="217" t="s">
        <v>42</v>
      </c>
      <c r="C5" s="218">
        <v>18653</v>
      </c>
      <c r="D5" s="219">
        <v>477.13504530102398</v>
      </c>
      <c r="E5" s="220">
        <v>10.722135849461212</v>
      </c>
      <c r="F5" s="220">
        <v>69.693883021497882</v>
      </c>
      <c r="G5" s="220">
        <v>0</v>
      </c>
      <c r="H5" s="220">
        <v>5.3610679247306061</v>
      </c>
      <c r="I5" s="220">
        <v>5.3610679247306061</v>
      </c>
      <c r="J5" s="220">
        <v>10.722135849461212</v>
      </c>
      <c r="K5" s="220">
        <v>123.30456226880395</v>
      </c>
      <c r="L5" s="220">
        <v>21.444271698922424</v>
      </c>
      <c r="M5" s="220">
        <v>42.888543397844849</v>
      </c>
      <c r="N5" s="220">
        <v>0</v>
      </c>
      <c r="O5" s="220">
        <v>5.3610679247306061</v>
      </c>
      <c r="P5" s="220">
        <v>10.722135849461212</v>
      </c>
      <c r="Q5" s="220">
        <v>0</v>
      </c>
      <c r="R5" s="220">
        <v>16.083203774191819</v>
      </c>
      <c r="S5" s="220">
        <v>139.38776604299576</v>
      </c>
      <c r="T5" s="220">
        <v>16.083203774191819</v>
      </c>
      <c r="U5" s="220">
        <v>10.722135849461212</v>
      </c>
      <c r="V5" s="220">
        <v>0</v>
      </c>
    </row>
    <row r="6" spans="1:22" ht="15.6">
      <c r="A6" s="216">
        <v>2</v>
      </c>
      <c r="B6" s="217" t="s">
        <v>41</v>
      </c>
      <c r="C6" s="221">
        <v>4143</v>
      </c>
      <c r="D6" s="219">
        <v>941.34685010861699</v>
      </c>
      <c r="E6" s="220">
        <v>24.137098720733768</v>
      </c>
      <c r="F6" s="220">
        <v>144.82259232440262</v>
      </c>
      <c r="G6" s="220">
        <v>0</v>
      </c>
      <c r="H6" s="220">
        <v>0</v>
      </c>
      <c r="I6" s="220">
        <v>0</v>
      </c>
      <c r="J6" s="220">
        <v>0</v>
      </c>
      <c r="K6" s="220">
        <v>313.78228336953896</v>
      </c>
      <c r="L6" s="220">
        <v>24.137098720733768</v>
      </c>
      <c r="M6" s="220">
        <v>120.68549360366885</v>
      </c>
      <c r="N6" s="220">
        <v>0</v>
      </c>
      <c r="O6" s="220">
        <v>24.137098720733768</v>
      </c>
      <c r="P6" s="220">
        <v>0</v>
      </c>
      <c r="Q6" s="220">
        <v>0</v>
      </c>
      <c r="R6" s="220">
        <v>48.274197441467535</v>
      </c>
      <c r="S6" s="220">
        <v>217.23388848660392</v>
      </c>
      <c r="T6" s="220">
        <v>24.137098720733768</v>
      </c>
      <c r="U6" s="220">
        <v>0</v>
      </c>
      <c r="V6" s="220">
        <v>0</v>
      </c>
    </row>
    <row r="7" spans="1:22" ht="15.6">
      <c r="A7" s="216">
        <v>3</v>
      </c>
      <c r="B7" s="217" t="s">
        <v>40</v>
      </c>
      <c r="C7" s="221">
        <v>6108</v>
      </c>
      <c r="D7" s="219">
        <v>687.62278978388997</v>
      </c>
      <c r="E7" s="220">
        <v>32.743942370661429</v>
      </c>
      <c r="F7" s="220">
        <v>49.115913555992144</v>
      </c>
      <c r="G7" s="220">
        <v>0</v>
      </c>
      <c r="H7" s="220">
        <v>0</v>
      </c>
      <c r="I7" s="220">
        <v>0</v>
      </c>
      <c r="J7" s="220">
        <v>16.371971185330715</v>
      </c>
      <c r="K7" s="220">
        <v>81.859855926653566</v>
      </c>
      <c r="L7" s="220">
        <v>32.743942370661429</v>
      </c>
      <c r="M7" s="220">
        <v>114.603798297315</v>
      </c>
      <c r="N7" s="220">
        <v>0</v>
      </c>
      <c r="O7" s="220">
        <v>0</v>
      </c>
      <c r="P7" s="220">
        <v>16.371971185330715</v>
      </c>
      <c r="Q7" s="220">
        <v>0</v>
      </c>
      <c r="R7" s="220">
        <v>65.487884741322858</v>
      </c>
      <c r="S7" s="220">
        <v>278.32351015062216</v>
      </c>
      <c r="T7" s="220">
        <v>0</v>
      </c>
      <c r="U7" s="220">
        <v>16.371971185330715</v>
      </c>
      <c r="V7" s="220">
        <v>16.371971185330715</v>
      </c>
    </row>
    <row r="8" spans="1:22" ht="15.6">
      <c r="A8" s="216">
        <v>4</v>
      </c>
      <c r="B8" s="217" t="s">
        <v>39</v>
      </c>
      <c r="C8" s="221">
        <v>6737</v>
      </c>
      <c r="D8" s="219">
        <v>549.20587798723466</v>
      </c>
      <c r="E8" s="220">
        <v>29.686804215526198</v>
      </c>
      <c r="F8" s="220">
        <v>44.530206323289299</v>
      </c>
      <c r="G8" s="220">
        <v>0</v>
      </c>
      <c r="H8" s="220">
        <v>0</v>
      </c>
      <c r="I8" s="220">
        <v>0</v>
      </c>
      <c r="J8" s="220">
        <v>0</v>
      </c>
      <c r="K8" s="220">
        <v>103.9038147543417</v>
      </c>
      <c r="L8" s="220">
        <v>14.843402107763099</v>
      </c>
      <c r="M8" s="220">
        <v>14.843402107763099</v>
      </c>
      <c r="N8" s="220">
        <v>0</v>
      </c>
      <c r="O8" s="220">
        <v>0</v>
      </c>
      <c r="P8" s="220">
        <v>14.843402107763099</v>
      </c>
      <c r="Q8" s="220">
        <v>0</v>
      </c>
      <c r="R8" s="220">
        <v>74.217010538815501</v>
      </c>
      <c r="S8" s="220">
        <v>207.80762950868339</v>
      </c>
      <c r="T8" s="220">
        <v>44.530206323289299</v>
      </c>
      <c r="U8" s="220">
        <v>0</v>
      </c>
      <c r="V8" s="220">
        <v>0</v>
      </c>
    </row>
    <row r="9" spans="1:22" ht="15.6">
      <c r="A9" s="222">
        <v>5</v>
      </c>
      <c r="B9" s="217" t="s">
        <v>38</v>
      </c>
      <c r="C9" s="221">
        <v>7002</v>
      </c>
      <c r="D9" s="219">
        <v>742.64495858326188</v>
      </c>
      <c r="E9" s="220">
        <v>14.281633818908883</v>
      </c>
      <c r="F9" s="220">
        <v>57.126535275635533</v>
      </c>
      <c r="G9" s="220">
        <v>0</v>
      </c>
      <c r="H9" s="220">
        <v>0</v>
      </c>
      <c r="I9" s="220">
        <v>0</v>
      </c>
      <c r="J9" s="220">
        <v>0</v>
      </c>
      <c r="K9" s="220">
        <v>185.66123964581547</v>
      </c>
      <c r="L9" s="220">
        <v>14.281633818908883</v>
      </c>
      <c r="M9" s="220">
        <v>42.844901456726653</v>
      </c>
      <c r="N9" s="220">
        <v>0</v>
      </c>
      <c r="O9" s="220">
        <v>0</v>
      </c>
      <c r="P9" s="220">
        <v>0</v>
      </c>
      <c r="Q9" s="220">
        <v>0</v>
      </c>
      <c r="R9" s="220">
        <v>42.844901456726653</v>
      </c>
      <c r="S9" s="220">
        <v>371.32247929163094</v>
      </c>
      <c r="T9" s="220">
        <v>14.281633818908883</v>
      </c>
      <c r="U9" s="220">
        <v>14.281633818908883</v>
      </c>
      <c r="V9" s="220">
        <v>0</v>
      </c>
    </row>
    <row r="10" spans="1:22" ht="15.6">
      <c r="A10" s="216">
        <v>6</v>
      </c>
      <c r="B10" s="217" t="s">
        <v>37</v>
      </c>
      <c r="C10" s="221">
        <v>5886</v>
      </c>
      <c r="D10" s="219">
        <v>747.53652735304115</v>
      </c>
      <c r="E10" s="220">
        <v>0</v>
      </c>
      <c r="F10" s="220">
        <v>84.947332653754671</v>
      </c>
      <c r="G10" s="220">
        <v>0</v>
      </c>
      <c r="H10" s="220">
        <v>0</v>
      </c>
      <c r="I10" s="220">
        <v>0</v>
      </c>
      <c r="J10" s="220">
        <v>0</v>
      </c>
      <c r="K10" s="220">
        <v>169.89466530750934</v>
      </c>
      <c r="L10" s="220">
        <v>50.968399592252801</v>
      </c>
      <c r="M10" s="220">
        <v>33.97893306150187</v>
      </c>
      <c r="N10" s="220">
        <v>0</v>
      </c>
      <c r="O10" s="220">
        <v>0</v>
      </c>
      <c r="P10" s="220">
        <v>0</v>
      </c>
      <c r="Q10" s="220">
        <v>0</v>
      </c>
      <c r="R10" s="220">
        <v>101.9367991845056</v>
      </c>
      <c r="S10" s="220">
        <v>288.82093102276588</v>
      </c>
      <c r="T10" s="220">
        <v>16.989466530750935</v>
      </c>
      <c r="U10" s="220">
        <v>0</v>
      </c>
      <c r="V10" s="220">
        <v>0</v>
      </c>
    </row>
    <row r="11" spans="1:22" ht="15.6">
      <c r="A11" s="216">
        <v>7</v>
      </c>
      <c r="B11" s="217" t="s">
        <v>36</v>
      </c>
      <c r="C11" s="221">
        <v>9897</v>
      </c>
      <c r="D11" s="219">
        <v>626.45246034151762</v>
      </c>
      <c r="E11" s="220">
        <v>10.10407194099222</v>
      </c>
      <c r="F11" s="220">
        <v>30.312215822976661</v>
      </c>
      <c r="G11" s="220">
        <v>0</v>
      </c>
      <c r="H11" s="220">
        <v>0</v>
      </c>
      <c r="I11" s="220">
        <v>0</v>
      </c>
      <c r="J11" s="220">
        <v>10.10407194099222</v>
      </c>
      <c r="K11" s="220">
        <v>171.76922299686774</v>
      </c>
      <c r="L11" s="220">
        <v>20.208143881984441</v>
      </c>
      <c r="M11" s="220">
        <v>60.624431645953322</v>
      </c>
      <c r="N11" s="220">
        <v>0</v>
      </c>
      <c r="O11" s="220">
        <v>0</v>
      </c>
      <c r="P11" s="220">
        <v>10.10407194099222</v>
      </c>
      <c r="Q11" s="220">
        <v>0</v>
      </c>
      <c r="R11" s="220">
        <v>0</v>
      </c>
      <c r="S11" s="220">
        <v>272.80994240678996</v>
      </c>
      <c r="T11" s="220">
        <v>40.416287763968882</v>
      </c>
      <c r="U11" s="220">
        <v>10.10407194099222</v>
      </c>
      <c r="V11" s="220">
        <v>0</v>
      </c>
    </row>
    <row r="12" spans="1:22" ht="15.6">
      <c r="A12" s="223">
        <v>8</v>
      </c>
      <c r="B12" s="217" t="s">
        <v>35</v>
      </c>
      <c r="C12" s="221">
        <v>7126</v>
      </c>
      <c r="D12" s="219">
        <v>701.65590794274488</v>
      </c>
      <c r="E12" s="220">
        <v>14.033118158854897</v>
      </c>
      <c r="F12" s="220">
        <v>98.231827111984288</v>
      </c>
      <c r="G12" s="220">
        <v>0</v>
      </c>
      <c r="H12" s="220">
        <v>0</v>
      </c>
      <c r="I12" s="220">
        <v>0</v>
      </c>
      <c r="J12" s="220">
        <v>0</v>
      </c>
      <c r="K12" s="220">
        <v>168.39741790625877</v>
      </c>
      <c r="L12" s="220">
        <v>14.033118158854897</v>
      </c>
      <c r="M12" s="220">
        <v>28.066236317709794</v>
      </c>
      <c r="N12" s="220">
        <v>0</v>
      </c>
      <c r="O12" s="220">
        <v>0</v>
      </c>
      <c r="P12" s="220">
        <v>0</v>
      </c>
      <c r="Q12" s="220">
        <v>0</v>
      </c>
      <c r="R12" s="220">
        <v>98.231827111984288</v>
      </c>
      <c r="S12" s="220">
        <v>266.62924501824307</v>
      </c>
      <c r="T12" s="220">
        <v>14.033118158854897</v>
      </c>
      <c r="U12" s="220">
        <v>0</v>
      </c>
      <c r="V12" s="220">
        <v>0</v>
      </c>
    </row>
    <row r="13" spans="1:22" ht="15.6">
      <c r="A13" s="216">
        <v>9</v>
      </c>
      <c r="B13" s="217" t="s">
        <v>34</v>
      </c>
      <c r="C13" s="221">
        <v>8362</v>
      </c>
      <c r="D13" s="219">
        <v>753.40827553216934</v>
      </c>
      <c r="E13" s="220">
        <v>23.917723032767281</v>
      </c>
      <c r="F13" s="220">
        <v>47.835446065534562</v>
      </c>
      <c r="G13" s="220">
        <v>0</v>
      </c>
      <c r="H13" s="220">
        <v>0</v>
      </c>
      <c r="I13" s="220">
        <v>0</v>
      </c>
      <c r="J13" s="220">
        <v>0</v>
      </c>
      <c r="K13" s="220">
        <v>263.09495336044006</v>
      </c>
      <c r="L13" s="220">
        <v>11.95886151638364</v>
      </c>
      <c r="M13" s="220">
        <v>47.835446065534562</v>
      </c>
      <c r="N13" s="220">
        <v>0</v>
      </c>
      <c r="O13" s="220">
        <v>0</v>
      </c>
      <c r="P13" s="220">
        <v>0</v>
      </c>
      <c r="Q13" s="220">
        <v>0</v>
      </c>
      <c r="R13" s="220">
        <v>71.753169098301839</v>
      </c>
      <c r="S13" s="220">
        <v>287.01267639320736</v>
      </c>
      <c r="T13" s="220">
        <v>0</v>
      </c>
      <c r="U13" s="220">
        <v>0</v>
      </c>
      <c r="V13" s="220">
        <v>11.95886151638364</v>
      </c>
    </row>
    <row r="14" spans="1:22" ht="15.6">
      <c r="A14" s="216">
        <v>10</v>
      </c>
      <c r="B14" s="224" t="s">
        <v>33</v>
      </c>
      <c r="C14" s="221">
        <v>5296</v>
      </c>
      <c r="D14" s="219">
        <v>547.58308157099702</v>
      </c>
      <c r="E14" s="220">
        <v>37.764350453172206</v>
      </c>
      <c r="F14" s="220">
        <v>56.646525679758305</v>
      </c>
      <c r="G14" s="220">
        <v>0</v>
      </c>
      <c r="H14" s="220">
        <v>0</v>
      </c>
      <c r="I14" s="220">
        <v>0</v>
      </c>
      <c r="J14" s="220">
        <v>18.882175226586103</v>
      </c>
      <c r="K14" s="220">
        <v>151.05740181268882</v>
      </c>
      <c r="L14" s="220">
        <v>37.764350453172206</v>
      </c>
      <c r="M14" s="220">
        <v>18.882175226586103</v>
      </c>
      <c r="N14" s="220">
        <v>18.882175226586103</v>
      </c>
      <c r="O14" s="220">
        <v>0</v>
      </c>
      <c r="P14" s="220">
        <v>0</v>
      </c>
      <c r="Q14" s="220">
        <v>0</v>
      </c>
      <c r="R14" s="220">
        <v>18.882175226586103</v>
      </c>
      <c r="S14" s="220">
        <v>169.93957703927492</v>
      </c>
      <c r="T14" s="220">
        <v>18.882175226586103</v>
      </c>
      <c r="U14" s="220">
        <v>18.882175226586103</v>
      </c>
      <c r="V14" s="220">
        <v>18.882175226586103</v>
      </c>
    </row>
    <row r="15" spans="1:22" ht="22.2" customHeight="1">
      <c r="A15" s="225" t="s">
        <v>121</v>
      </c>
      <c r="B15" s="226" t="s">
        <v>32</v>
      </c>
      <c r="C15" s="227">
        <f t="shared" ref="C15" si="0">SUM(C5:C14)</f>
        <v>79210</v>
      </c>
      <c r="D15" s="219">
        <v>640.07069814417366</v>
      </c>
      <c r="E15" s="219">
        <v>17.674536043428859</v>
      </c>
      <c r="F15" s="219">
        <v>64.385809872490853</v>
      </c>
      <c r="G15" s="219">
        <v>0</v>
      </c>
      <c r="H15" s="219">
        <v>1.2624668602449185</v>
      </c>
      <c r="I15" s="219">
        <v>1.2624668602449185</v>
      </c>
      <c r="J15" s="219">
        <v>6.3123343012245927</v>
      </c>
      <c r="K15" s="219">
        <v>164.12069183183942</v>
      </c>
      <c r="L15" s="219">
        <v>22.724403484408533</v>
      </c>
      <c r="M15" s="219">
        <v>49.236207549551821</v>
      </c>
      <c r="N15" s="219">
        <v>1.2624668602449185</v>
      </c>
      <c r="O15" s="219">
        <v>2.524933720489837</v>
      </c>
      <c r="P15" s="219">
        <v>6.3123343012245927</v>
      </c>
      <c r="Q15" s="219">
        <v>0</v>
      </c>
      <c r="R15" s="219">
        <v>46.711273829061987</v>
      </c>
      <c r="S15" s="219">
        <v>237.34376972604468</v>
      </c>
      <c r="T15" s="219">
        <v>18.937002903673779</v>
      </c>
      <c r="U15" s="219">
        <v>7.5748011614695114</v>
      </c>
      <c r="V15" s="219">
        <v>3.7874005807347557</v>
      </c>
    </row>
    <row r="16" spans="1:22" ht="15.6">
      <c r="A16" s="216">
        <v>11</v>
      </c>
      <c r="B16" s="228" t="s">
        <v>122</v>
      </c>
      <c r="C16" s="229">
        <v>37046</v>
      </c>
      <c r="D16" s="219">
        <v>458.88894887437237</v>
      </c>
      <c r="E16" s="220">
        <v>24.294120822760892</v>
      </c>
      <c r="F16" s="220">
        <v>59.385628677859955</v>
      </c>
      <c r="G16" s="220">
        <v>0</v>
      </c>
      <c r="H16" s="220">
        <v>5.3986935161690868</v>
      </c>
      <c r="I16" s="220">
        <v>0</v>
      </c>
      <c r="J16" s="220">
        <v>5.3986935161690868</v>
      </c>
      <c r="K16" s="220">
        <v>129.56864438805809</v>
      </c>
      <c r="L16" s="220">
        <v>5.3986935161690868</v>
      </c>
      <c r="M16" s="220">
        <v>29.692814338929978</v>
      </c>
      <c r="N16" s="220">
        <v>0</v>
      </c>
      <c r="O16" s="220">
        <v>0</v>
      </c>
      <c r="P16" s="220">
        <v>5.3986935161690868</v>
      </c>
      <c r="Q16" s="220">
        <v>0</v>
      </c>
      <c r="R16" s="220">
        <v>29.692814338929978</v>
      </c>
      <c r="S16" s="220">
        <v>140.36603142039627</v>
      </c>
      <c r="T16" s="220">
        <v>24.294120822760892</v>
      </c>
      <c r="U16" s="220">
        <v>5.3986935161690868</v>
      </c>
      <c r="V16" s="220">
        <v>13.496733790422718</v>
      </c>
    </row>
    <row r="17" spans="1:22" ht="46.8" customHeight="1">
      <c r="A17" s="551" t="s">
        <v>134</v>
      </c>
      <c r="B17" s="552"/>
      <c r="C17" s="230">
        <f t="shared" ref="C17" si="1">SUM(C15+C16)</f>
        <v>116256</v>
      </c>
      <c r="D17" s="219">
        <v>582.33553537021749</v>
      </c>
      <c r="E17" s="219">
        <v>19.783925130745939</v>
      </c>
      <c r="F17" s="219">
        <v>62.792458023671898</v>
      </c>
      <c r="G17" s="219">
        <v>0</v>
      </c>
      <c r="H17" s="219">
        <v>2.5805119735755575</v>
      </c>
      <c r="I17" s="219">
        <v>0.86017065785851909</v>
      </c>
      <c r="J17" s="219">
        <v>6.0211946050096339</v>
      </c>
      <c r="K17" s="219">
        <v>153.1103770988164</v>
      </c>
      <c r="L17" s="219">
        <v>17.203413157170381</v>
      </c>
      <c r="M17" s="219">
        <v>43.008532892925956</v>
      </c>
      <c r="N17" s="219">
        <v>0.86017065785851909</v>
      </c>
      <c r="O17" s="219">
        <v>1.7203413157170382</v>
      </c>
      <c r="P17" s="219">
        <v>6.0211946050096339</v>
      </c>
      <c r="Q17" s="219">
        <v>0</v>
      </c>
      <c r="R17" s="219">
        <v>41.28819157720892</v>
      </c>
      <c r="S17" s="231">
        <v>206.4409578860446</v>
      </c>
      <c r="T17" s="231">
        <v>20.64409578860446</v>
      </c>
      <c r="U17" s="231">
        <v>6.8813652628681528</v>
      </c>
      <c r="V17" s="231">
        <v>6.8813652628681528</v>
      </c>
    </row>
    <row r="18" spans="1:22" ht="15.6">
      <c r="A18" s="553" t="s">
        <v>125</v>
      </c>
      <c r="B18" s="553"/>
      <c r="C18" s="554"/>
      <c r="D18" s="232">
        <v>1</v>
      </c>
      <c r="E18" s="233">
        <v>3.3973412112259967E-2</v>
      </c>
      <c r="F18" s="233">
        <v>0.10782865583456425</v>
      </c>
      <c r="G18" s="233">
        <v>0</v>
      </c>
      <c r="H18" s="233">
        <v>4.4313146233382573E-3</v>
      </c>
      <c r="I18" s="233">
        <v>1.4771048744460856E-3</v>
      </c>
      <c r="J18" s="233">
        <v>1.03397341211226E-2</v>
      </c>
      <c r="K18" s="233">
        <v>0.26292466765140321</v>
      </c>
      <c r="L18" s="233">
        <v>2.9542097488921708E-2</v>
      </c>
      <c r="M18" s="233">
        <v>7.3855243722304273E-2</v>
      </c>
      <c r="N18" s="233">
        <v>1.4771048744460856E-3</v>
      </c>
      <c r="O18" s="233">
        <v>2.9542097488921711E-3</v>
      </c>
      <c r="P18" s="233">
        <v>1.03397341211226E-2</v>
      </c>
      <c r="Q18" s="233">
        <v>0</v>
      </c>
      <c r="R18" s="234">
        <v>7.0901033973412117E-2</v>
      </c>
      <c r="S18" s="235">
        <v>0.35450516986706054</v>
      </c>
      <c r="T18" s="235">
        <v>3.5450516986706058E-2</v>
      </c>
      <c r="U18" s="235">
        <v>1.1816838995568684E-2</v>
      </c>
      <c r="V18" s="235">
        <v>1.1816838995568684E-2</v>
      </c>
    </row>
    <row r="19" spans="1:22" ht="15.6">
      <c r="A19" s="536" t="s">
        <v>127</v>
      </c>
      <c r="B19" s="528"/>
      <c r="C19" s="528"/>
      <c r="D19" s="184">
        <v>534.79999999999995</v>
      </c>
      <c r="E19" s="184">
        <v>23.3</v>
      </c>
      <c r="F19" s="184">
        <v>71.7</v>
      </c>
      <c r="G19" s="184"/>
      <c r="H19" s="184">
        <v>7.8</v>
      </c>
      <c r="I19" s="184"/>
      <c r="J19" s="184">
        <v>13.8</v>
      </c>
      <c r="K19" s="184">
        <v>155.5</v>
      </c>
      <c r="L19" s="184">
        <v>22.5</v>
      </c>
      <c r="M19" s="184">
        <v>24.2</v>
      </c>
      <c r="N19" s="184">
        <v>1.7</v>
      </c>
      <c r="O19" s="184"/>
      <c r="P19" s="184">
        <v>5.2</v>
      </c>
      <c r="Q19" s="184">
        <v>0.9</v>
      </c>
      <c r="R19" s="185">
        <v>36.299999999999997</v>
      </c>
      <c r="S19" s="185">
        <v>171.9</v>
      </c>
      <c r="T19" s="184"/>
      <c r="U19" s="184">
        <v>8.6</v>
      </c>
      <c r="V19" s="184"/>
    </row>
    <row r="20" spans="1:22" ht="24" customHeight="1">
      <c r="A20" s="555" t="s">
        <v>128</v>
      </c>
      <c r="B20" s="556"/>
      <c r="C20" s="556"/>
      <c r="D20" s="236">
        <v>8.8884695905417921E-2</v>
      </c>
      <c r="E20" s="236">
        <v>-0.15090450082635465</v>
      </c>
      <c r="F20" s="236">
        <v>-0.12423350036719816</v>
      </c>
      <c r="G20" s="236"/>
      <c r="H20" s="236">
        <v>-0.66916513159287727</v>
      </c>
      <c r="I20" s="236"/>
      <c r="J20" s="236">
        <v>-0.56368155036162082</v>
      </c>
      <c r="K20" s="236">
        <v>-1.5367349846839851E-2</v>
      </c>
      <c r="L20" s="236">
        <v>-0.23540385968131639</v>
      </c>
      <c r="M20" s="236">
        <v>0.77721210301346932</v>
      </c>
      <c r="N20" s="236">
        <v>-0.494017260083224</v>
      </c>
      <c r="O20" s="236"/>
      <c r="P20" s="236">
        <v>0.15792203942492966</v>
      </c>
      <c r="Q20" s="237"/>
      <c r="R20" s="238">
        <v>0.13741574592862049</v>
      </c>
      <c r="S20" s="238">
        <v>0.20093634605028843</v>
      </c>
      <c r="T20" s="238"/>
      <c r="U20" s="238">
        <v>-0.19984124850370311</v>
      </c>
      <c r="V20" s="238"/>
    </row>
    <row r="21" spans="1:22" ht="15.6">
      <c r="A21" s="557" t="s">
        <v>130</v>
      </c>
      <c r="B21" s="558"/>
      <c r="C21" s="558"/>
      <c r="D21" s="239">
        <v>515.4</v>
      </c>
      <c r="E21" s="239">
        <v>19.8</v>
      </c>
      <c r="F21" s="239">
        <v>76.599999999999994</v>
      </c>
      <c r="G21" s="239"/>
      <c r="H21" s="239"/>
      <c r="I21" s="239"/>
      <c r="J21" s="239">
        <v>11.2</v>
      </c>
      <c r="K21" s="239">
        <v>122.2</v>
      </c>
      <c r="L21" s="239">
        <v>20.6</v>
      </c>
      <c r="M21" s="239">
        <v>35.299999999999997</v>
      </c>
      <c r="N21" s="239">
        <v>0.9</v>
      </c>
      <c r="O21" s="239">
        <v>0.9</v>
      </c>
      <c r="P21" s="239">
        <v>8.6</v>
      </c>
      <c r="Q21" s="240">
        <v>1.72</v>
      </c>
      <c r="R21" s="241">
        <v>19.8</v>
      </c>
      <c r="S21" s="242">
        <v>198.7</v>
      </c>
      <c r="T21" s="241">
        <v>11.2</v>
      </c>
      <c r="U21" s="243"/>
      <c r="V21" s="244"/>
    </row>
    <row r="22" spans="1:22" ht="15.6">
      <c r="A22" s="557" t="s">
        <v>131</v>
      </c>
      <c r="B22" s="558"/>
      <c r="C22" s="558"/>
      <c r="D22" s="239">
        <v>509.9</v>
      </c>
      <c r="E22" s="239">
        <v>22.2</v>
      </c>
      <c r="F22" s="239">
        <v>65.900000000000006</v>
      </c>
      <c r="G22" s="239">
        <v>0</v>
      </c>
      <c r="H22" s="239">
        <v>3.4222256444478667</v>
      </c>
      <c r="I22" s="239">
        <v>0.85555641111196667</v>
      </c>
      <c r="J22" s="239">
        <v>7.7</v>
      </c>
      <c r="K22" s="239">
        <v>137.69999999999999</v>
      </c>
      <c r="L22" s="239">
        <v>23.100023100023101</v>
      </c>
      <c r="M22" s="239">
        <v>24</v>
      </c>
      <c r="N22" s="239">
        <v>0.9</v>
      </c>
      <c r="O22" s="239">
        <v>2.6</v>
      </c>
      <c r="P22" s="239">
        <v>4.3</v>
      </c>
      <c r="Q22" s="239">
        <v>0.9</v>
      </c>
      <c r="R22" s="239">
        <v>19.7</v>
      </c>
      <c r="S22" s="245">
        <v>195.9</v>
      </c>
      <c r="T22" s="239">
        <v>9.4</v>
      </c>
      <c r="U22" s="244"/>
      <c r="V22" s="244"/>
    </row>
    <row r="23" spans="1:22" ht="15.6">
      <c r="A23" s="550" t="s">
        <v>135</v>
      </c>
      <c r="B23" s="550"/>
      <c r="C23" s="550"/>
      <c r="D23" s="239">
        <v>525.70000000000005</v>
      </c>
      <c r="E23" s="239">
        <v>19.600000000000001</v>
      </c>
      <c r="F23" s="239">
        <v>78.5</v>
      </c>
      <c r="G23" s="239">
        <v>0.8511942254983742</v>
      </c>
      <c r="H23" s="239">
        <v>5.0999999999999996</v>
      </c>
      <c r="I23" s="239">
        <v>0.8511942254983742</v>
      </c>
      <c r="J23" s="239">
        <v>6.8</v>
      </c>
      <c r="K23" s="239">
        <v>129.69999999999999</v>
      </c>
      <c r="L23" s="239">
        <v>25.6</v>
      </c>
      <c r="M23" s="239">
        <v>31.6</v>
      </c>
      <c r="N23" s="239">
        <v>0.8511942254983742</v>
      </c>
      <c r="O23" s="239">
        <v>0.8511942254983742</v>
      </c>
      <c r="P23" s="239">
        <v>6.8095538039869936</v>
      </c>
      <c r="Q23" s="246"/>
      <c r="R23" s="239">
        <v>15.4</v>
      </c>
      <c r="S23" s="239">
        <v>203.1</v>
      </c>
      <c r="T23" s="239">
        <v>6.8</v>
      </c>
      <c r="U23" s="247"/>
      <c r="V23" s="247"/>
    </row>
  </sheetData>
  <mergeCells count="13">
    <mergeCell ref="A23:C23"/>
    <mergeCell ref="A17:B17"/>
    <mergeCell ref="A18:C18"/>
    <mergeCell ref="A19:C19"/>
    <mergeCell ref="A20:C20"/>
    <mergeCell ref="A21:C21"/>
    <mergeCell ref="A22:C22"/>
    <mergeCell ref="A1:T1"/>
    <mergeCell ref="A2:Q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opLeftCell="A4" workbookViewId="0">
      <selection activeCell="J14" sqref="J14"/>
    </sheetView>
  </sheetViews>
  <sheetFormatPr defaultRowHeight="13.2"/>
  <cols>
    <col min="1" max="1" width="18.5546875" customWidth="1"/>
    <col min="3" max="7" width="6.6640625" customWidth="1"/>
    <col min="8" max="8" width="8" customWidth="1"/>
    <col min="9" max="22" width="6.6640625" customWidth="1"/>
  </cols>
  <sheetData>
    <row r="1" spans="1:22" ht="43.2" customHeight="1">
      <c r="A1" s="559" t="s">
        <v>158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1"/>
      <c r="V1" s="561"/>
    </row>
    <row r="2" spans="1:22" ht="18">
      <c r="A2" s="562" t="s">
        <v>159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314"/>
      <c r="R2" s="314"/>
      <c r="S2" s="314"/>
      <c r="T2" s="314"/>
      <c r="U2" s="315"/>
      <c r="V2" s="315"/>
    </row>
    <row r="3" spans="1:22" ht="49.8" customHeight="1">
      <c r="A3" s="564" t="s">
        <v>160</v>
      </c>
      <c r="B3" s="567" t="s">
        <v>161</v>
      </c>
      <c r="C3" s="570" t="s">
        <v>162</v>
      </c>
      <c r="D3" s="571"/>
      <c r="E3" s="570" t="s">
        <v>163</v>
      </c>
      <c r="F3" s="571"/>
      <c r="G3" s="570" t="s">
        <v>164</v>
      </c>
      <c r="H3" s="571"/>
      <c r="I3" s="572" t="s">
        <v>165</v>
      </c>
      <c r="J3" s="573"/>
      <c r="K3" s="570" t="s">
        <v>166</v>
      </c>
      <c r="L3" s="571"/>
      <c r="M3" s="570" t="s">
        <v>167</v>
      </c>
      <c r="N3" s="571"/>
      <c r="O3" s="574" t="s">
        <v>168</v>
      </c>
      <c r="P3" s="575"/>
      <c r="Q3" s="570" t="s">
        <v>169</v>
      </c>
      <c r="R3" s="576"/>
      <c r="S3" s="576"/>
      <c r="T3" s="577"/>
      <c r="U3" s="578" t="s">
        <v>170</v>
      </c>
      <c r="V3" s="579"/>
    </row>
    <row r="4" spans="1:22">
      <c r="A4" s="565"/>
      <c r="B4" s="568"/>
      <c r="C4" s="580" t="s">
        <v>13</v>
      </c>
      <c r="D4" s="582" t="s">
        <v>171</v>
      </c>
      <c r="E4" s="580" t="s">
        <v>13</v>
      </c>
      <c r="F4" s="582" t="s">
        <v>171</v>
      </c>
      <c r="G4" s="580" t="s">
        <v>13</v>
      </c>
      <c r="H4" s="582" t="s">
        <v>171</v>
      </c>
      <c r="I4" s="580" t="s">
        <v>13</v>
      </c>
      <c r="J4" s="582" t="s">
        <v>171</v>
      </c>
      <c r="K4" s="580" t="s">
        <v>13</v>
      </c>
      <c r="L4" s="582" t="s">
        <v>171</v>
      </c>
      <c r="M4" s="588" t="s">
        <v>13</v>
      </c>
      <c r="N4" s="582" t="s">
        <v>171</v>
      </c>
      <c r="O4" s="588" t="s">
        <v>13</v>
      </c>
      <c r="P4" s="582" t="s">
        <v>171</v>
      </c>
      <c r="Q4" s="592" t="s">
        <v>13</v>
      </c>
      <c r="R4" s="582" t="s">
        <v>171</v>
      </c>
      <c r="S4" s="574" t="s">
        <v>172</v>
      </c>
      <c r="T4" s="594"/>
      <c r="U4" s="584" t="s">
        <v>13</v>
      </c>
      <c r="V4" s="586" t="s">
        <v>171</v>
      </c>
    </row>
    <row r="5" spans="1:22" ht="30" customHeight="1">
      <c r="A5" s="566"/>
      <c r="B5" s="569"/>
      <c r="C5" s="581"/>
      <c r="D5" s="583"/>
      <c r="E5" s="581"/>
      <c r="F5" s="583"/>
      <c r="G5" s="581"/>
      <c r="H5" s="583"/>
      <c r="I5" s="581"/>
      <c r="J5" s="583"/>
      <c r="K5" s="581"/>
      <c r="L5" s="583"/>
      <c r="M5" s="589"/>
      <c r="N5" s="583"/>
      <c r="O5" s="589"/>
      <c r="P5" s="583"/>
      <c r="Q5" s="593"/>
      <c r="R5" s="583"/>
      <c r="S5" s="316" t="s">
        <v>13</v>
      </c>
      <c r="T5" s="317" t="s">
        <v>173</v>
      </c>
      <c r="U5" s="585"/>
      <c r="V5" s="587"/>
    </row>
    <row r="6" spans="1:22" ht="13.8">
      <c r="A6" s="318" t="s">
        <v>174</v>
      </c>
      <c r="B6" s="254">
        <v>34550.5</v>
      </c>
      <c r="C6" s="319">
        <v>33</v>
      </c>
      <c r="D6" s="320">
        <v>95.512365957077321</v>
      </c>
      <c r="E6" s="319">
        <v>5</v>
      </c>
      <c r="F6" s="320">
        <v>14.47157059955717</v>
      </c>
      <c r="G6" s="319">
        <v>5</v>
      </c>
      <c r="H6" s="320">
        <v>14.47157059955717</v>
      </c>
      <c r="I6" s="319">
        <v>1</v>
      </c>
      <c r="J6" s="320">
        <v>2.8943141199114342</v>
      </c>
      <c r="K6" s="319">
        <v>4</v>
      </c>
      <c r="L6" s="320">
        <v>11.577256479645737</v>
      </c>
      <c r="M6" s="319">
        <v>13</v>
      </c>
      <c r="N6" s="320">
        <v>37.626083558848642</v>
      </c>
      <c r="O6" s="319"/>
      <c r="P6" s="320">
        <v>0</v>
      </c>
      <c r="Q6" s="319">
        <v>7</v>
      </c>
      <c r="R6" s="320">
        <v>20.260198839380038</v>
      </c>
      <c r="S6" s="319">
        <v>5</v>
      </c>
      <c r="T6" s="320">
        <v>14.47157059955717</v>
      </c>
      <c r="U6" s="319">
        <v>3</v>
      </c>
      <c r="V6" s="320">
        <v>8.6829423597343016</v>
      </c>
    </row>
    <row r="7" spans="1:22" ht="13.8">
      <c r="A7" s="321" t="s">
        <v>175</v>
      </c>
      <c r="B7" s="254">
        <v>8051.5</v>
      </c>
      <c r="C7" s="319">
        <v>12</v>
      </c>
      <c r="D7" s="320">
        <v>149.04055145004037</v>
      </c>
      <c r="E7" s="319"/>
      <c r="F7" s="320">
        <v>0</v>
      </c>
      <c r="G7" s="319"/>
      <c r="H7" s="320">
        <v>0</v>
      </c>
      <c r="I7" s="319">
        <v>1</v>
      </c>
      <c r="J7" s="320">
        <v>12.42004595417003</v>
      </c>
      <c r="K7" s="319">
        <v>3</v>
      </c>
      <c r="L7" s="320">
        <v>37.260137862510092</v>
      </c>
      <c r="M7" s="319">
        <v>1</v>
      </c>
      <c r="N7" s="320">
        <v>12.42004595417003</v>
      </c>
      <c r="O7" s="319"/>
      <c r="P7" s="320">
        <v>0</v>
      </c>
      <c r="Q7" s="319">
        <v>3</v>
      </c>
      <c r="R7" s="320">
        <v>37.260137862510092</v>
      </c>
      <c r="S7" s="319">
        <v>3</v>
      </c>
      <c r="T7" s="320">
        <v>37.260137862510092</v>
      </c>
      <c r="U7" s="319">
        <v>4</v>
      </c>
      <c r="V7" s="320">
        <v>49.68018381668012</v>
      </c>
    </row>
    <row r="8" spans="1:22" ht="13.8">
      <c r="A8" s="321" t="s">
        <v>176</v>
      </c>
      <c r="B8" s="254">
        <v>12381.5</v>
      </c>
      <c r="C8" s="319">
        <v>25</v>
      </c>
      <c r="D8" s="320">
        <v>201.91414610507613</v>
      </c>
      <c r="E8" s="319">
        <v>1</v>
      </c>
      <c r="F8" s="320">
        <v>8.0765658442030457</v>
      </c>
      <c r="G8" s="319">
        <v>1</v>
      </c>
      <c r="H8" s="320">
        <v>8.0765658442030457</v>
      </c>
      <c r="I8" s="319">
        <v>5</v>
      </c>
      <c r="J8" s="320">
        <v>40.382829221015221</v>
      </c>
      <c r="K8" s="319">
        <v>2</v>
      </c>
      <c r="L8" s="320">
        <v>16.153131688406091</v>
      </c>
      <c r="M8" s="319">
        <v>5</v>
      </c>
      <c r="N8" s="320">
        <v>40.382829221015221</v>
      </c>
      <c r="O8" s="319">
        <v>1</v>
      </c>
      <c r="P8" s="320">
        <v>8.0765658442030457</v>
      </c>
      <c r="Q8" s="319">
        <v>8</v>
      </c>
      <c r="R8" s="320">
        <v>64.612526753624365</v>
      </c>
      <c r="S8" s="319">
        <v>2</v>
      </c>
      <c r="T8" s="320">
        <v>16.153131688406091</v>
      </c>
      <c r="U8" s="319">
        <v>3</v>
      </c>
      <c r="V8" s="320">
        <v>24.229697532609134</v>
      </c>
    </row>
    <row r="9" spans="1:22" ht="13.8">
      <c r="A9" s="321" t="s">
        <v>177</v>
      </c>
      <c r="B9" s="254">
        <v>13702.5</v>
      </c>
      <c r="C9" s="319">
        <v>25</v>
      </c>
      <c r="D9" s="320">
        <v>182.44845831052729</v>
      </c>
      <c r="E9" s="319">
        <v>2</v>
      </c>
      <c r="F9" s="320">
        <v>14.595876664842182</v>
      </c>
      <c r="G9" s="319">
        <v>2</v>
      </c>
      <c r="H9" s="320">
        <v>14.595876664842182</v>
      </c>
      <c r="I9" s="319"/>
      <c r="J9" s="320">
        <v>0</v>
      </c>
      <c r="K9" s="319">
        <v>1</v>
      </c>
      <c r="L9" s="320">
        <v>7.2979383324210909</v>
      </c>
      <c r="M9" s="319">
        <v>11</v>
      </c>
      <c r="N9" s="320">
        <v>80.277321656631997</v>
      </c>
      <c r="O9" s="319">
        <v>1</v>
      </c>
      <c r="P9" s="320">
        <v>7.2979383324210909</v>
      </c>
      <c r="Q9" s="319">
        <v>3</v>
      </c>
      <c r="R9" s="320">
        <v>21.893814997263274</v>
      </c>
      <c r="S9" s="319">
        <v>1</v>
      </c>
      <c r="T9" s="320">
        <v>7.2979383324210909</v>
      </c>
      <c r="U9" s="319">
        <v>7</v>
      </c>
      <c r="V9" s="320">
        <v>51.085568326947637</v>
      </c>
    </row>
    <row r="10" spans="1:22" ht="13.8">
      <c r="A10" s="321" t="s">
        <v>178</v>
      </c>
      <c r="B10" s="254">
        <v>14125.5</v>
      </c>
      <c r="C10" s="319">
        <v>34</v>
      </c>
      <c r="D10" s="320">
        <v>240.69944426745957</v>
      </c>
      <c r="E10" s="319">
        <v>2</v>
      </c>
      <c r="F10" s="320">
        <v>14.158790839262327</v>
      </c>
      <c r="G10" s="319">
        <v>2</v>
      </c>
      <c r="H10" s="320">
        <v>14.158790839262327</v>
      </c>
      <c r="I10" s="319">
        <v>5</v>
      </c>
      <c r="J10" s="320">
        <v>35.396977098155816</v>
      </c>
      <c r="K10" s="319">
        <v>5</v>
      </c>
      <c r="L10" s="320">
        <v>35.396977098155816</v>
      </c>
      <c r="M10" s="319">
        <v>14</v>
      </c>
      <c r="N10" s="320">
        <v>99.111535874836292</v>
      </c>
      <c r="O10" s="319"/>
      <c r="P10" s="320">
        <v>0</v>
      </c>
      <c r="Q10" s="319">
        <v>1</v>
      </c>
      <c r="R10" s="320">
        <v>7.0793954196311635</v>
      </c>
      <c r="S10" s="319">
        <v>1</v>
      </c>
      <c r="T10" s="320">
        <v>7.0793954196311635</v>
      </c>
      <c r="U10" s="319">
        <v>7</v>
      </c>
      <c r="V10" s="320">
        <v>49.555767937418146</v>
      </c>
    </row>
    <row r="11" spans="1:22" ht="13.8">
      <c r="A11" s="321" t="s">
        <v>179</v>
      </c>
      <c r="B11" s="254">
        <v>11795.5</v>
      </c>
      <c r="C11" s="319">
        <v>21</v>
      </c>
      <c r="D11" s="320">
        <v>178.03399601542961</v>
      </c>
      <c r="E11" s="319">
        <v>4</v>
      </c>
      <c r="F11" s="320">
        <v>33.911237336272308</v>
      </c>
      <c r="G11" s="319">
        <v>4</v>
      </c>
      <c r="H11" s="320">
        <v>33.911237336272308</v>
      </c>
      <c r="I11" s="319"/>
      <c r="J11" s="320">
        <v>0</v>
      </c>
      <c r="K11" s="319">
        <v>1</v>
      </c>
      <c r="L11" s="320">
        <v>8.4778093340680769</v>
      </c>
      <c r="M11" s="319">
        <v>4</v>
      </c>
      <c r="N11" s="320">
        <v>33.911237336272308</v>
      </c>
      <c r="O11" s="319">
        <v>1</v>
      </c>
      <c r="P11" s="320">
        <v>8.4778093340680769</v>
      </c>
      <c r="Q11" s="319">
        <v>1</v>
      </c>
      <c r="R11" s="320">
        <v>8.4778093340680769</v>
      </c>
      <c r="S11" s="319">
        <v>1</v>
      </c>
      <c r="T11" s="320">
        <v>8.4778093340680769</v>
      </c>
      <c r="U11" s="319">
        <v>10</v>
      </c>
      <c r="V11" s="320">
        <v>84.778093340680769</v>
      </c>
    </row>
    <row r="12" spans="1:22" ht="13.8">
      <c r="A12" s="321" t="s">
        <v>180</v>
      </c>
      <c r="B12" s="254">
        <v>19692</v>
      </c>
      <c r="C12" s="319">
        <v>32</v>
      </c>
      <c r="D12" s="320">
        <v>162.50253910217347</v>
      </c>
      <c r="E12" s="319">
        <v>12</v>
      </c>
      <c r="F12" s="320">
        <v>60.938452163315048</v>
      </c>
      <c r="G12" s="319">
        <v>12</v>
      </c>
      <c r="H12" s="320">
        <v>60.938452163315048</v>
      </c>
      <c r="I12" s="319">
        <v>2</v>
      </c>
      <c r="J12" s="320">
        <v>10.156408693885842</v>
      </c>
      <c r="K12" s="319">
        <v>2</v>
      </c>
      <c r="L12" s="320">
        <v>10.156408693885842</v>
      </c>
      <c r="M12" s="319">
        <v>11</v>
      </c>
      <c r="N12" s="320">
        <v>55.86024781637213</v>
      </c>
      <c r="O12" s="319"/>
      <c r="P12" s="320">
        <v>0</v>
      </c>
      <c r="Q12" s="319"/>
      <c r="R12" s="320">
        <v>0</v>
      </c>
      <c r="S12" s="319"/>
      <c r="T12" s="320">
        <v>0</v>
      </c>
      <c r="U12" s="319">
        <v>5</v>
      </c>
      <c r="V12" s="320">
        <v>25.391021734714606</v>
      </c>
    </row>
    <row r="13" spans="1:22" ht="13.8">
      <c r="A13" s="321" t="s">
        <v>181</v>
      </c>
      <c r="B13" s="254">
        <v>14616.5</v>
      </c>
      <c r="C13" s="319">
        <v>28</v>
      </c>
      <c r="D13" s="320">
        <v>191.56432798549585</v>
      </c>
      <c r="E13" s="319">
        <v>3</v>
      </c>
      <c r="F13" s="320">
        <v>20.524749427017412</v>
      </c>
      <c r="G13" s="319">
        <v>3</v>
      </c>
      <c r="H13" s="320">
        <v>20.524749427017412</v>
      </c>
      <c r="I13" s="319">
        <v>2</v>
      </c>
      <c r="J13" s="320">
        <v>13.683166284678274</v>
      </c>
      <c r="K13" s="319">
        <v>4</v>
      </c>
      <c r="L13" s="320">
        <v>27.366332569356548</v>
      </c>
      <c r="M13" s="319">
        <v>10</v>
      </c>
      <c r="N13" s="320">
        <v>68.415831423391367</v>
      </c>
      <c r="O13" s="319"/>
      <c r="P13" s="320">
        <v>0</v>
      </c>
      <c r="Q13" s="319">
        <v>2</v>
      </c>
      <c r="R13" s="320">
        <v>13.683166284678274</v>
      </c>
      <c r="S13" s="319">
        <v>2</v>
      </c>
      <c r="T13" s="320">
        <v>13.683166284678274</v>
      </c>
      <c r="U13" s="319">
        <v>7</v>
      </c>
      <c r="V13" s="320">
        <v>47.891081996373963</v>
      </c>
    </row>
    <row r="14" spans="1:22" ht="13.8">
      <c r="A14" s="321" t="s">
        <v>182</v>
      </c>
      <c r="B14" s="254">
        <v>16121</v>
      </c>
      <c r="C14" s="319">
        <v>34</v>
      </c>
      <c r="D14" s="320">
        <v>210.90503070529124</v>
      </c>
      <c r="E14" s="319">
        <v>3</v>
      </c>
      <c r="F14" s="320">
        <v>18.609267415172756</v>
      </c>
      <c r="G14" s="319">
        <v>2</v>
      </c>
      <c r="H14" s="320">
        <v>12.406178276781837</v>
      </c>
      <c r="I14" s="319">
        <v>3</v>
      </c>
      <c r="J14" s="320">
        <v>18.609267415172756</v>
      </c>
      <c r="K14" s="319">
        <v>4</v>
      </c>
      <c r="L14" s="320">
        <v>24.812356553563674</v>
      </c>
      <c r="M14" s="319">
        <v>10</v>
      </c>
      <c r="N14" s="320">
        <v>62.030891383909186</v>
      </c>
      <c r="O14" s="319">
        <v>3</v>
      </c>
      <c r="P14" s="320">
        <v>18.609267415172756</v>
      </c>
      <c r="Q14" s="322">
        <v>2</v>
      </c>
      <c r="R14" s="320">
        <v>12.406178276781837</v>
      </c>
      <c r="S14" s="319">
        <v>1</v>
      </c>
      <c r="T14" s="320">
        <v>6.2030891383909186</v>
      </c>
      <c r="U14" s="319">
        <v>9</v>
      </c>
      <c r="V14" s="320">
        <v>55.827802245518271</v>
      </c>
    </row>
    <row r="15" spans="1:22" ht="13.8">
      <c r="A15" s="321" t="s">
        <v>183</v>
      </c>
      <c r="B15" s="260">
        <v>10751.5</v>
      </c>
      <c r="C15" s="319">
        <v>16</v>
      </c>
      <c r="D15" s="320">
        <v>148.816444217086</v>
      </c>
      <c r="E15" s="319">
        <v>2</v>
      </c>
      <c r="F15" s="320">
        <v>18.60205552713575</v>
      </c>
      <c r="G15" s="319">
        <v>2</v>
      </c>
      <c r="H15" s="320">
        <v>18.60205552713575</v>
      </c>
      <c r="I15" s="319"/>
      <c r="J15" s="320">
        <v>0</v>
      </c>
      <c r="K15" s="319">
        <v>1</v>
      </c>
      <c r="L15" s="320">
        <v>9.3010277635678751</v>
      </c>
      <c r="M15" s="319">
        <v>4</v>
      </c>
      <c r="N15" s="320">
        <v>37.2041110542715</v>
      </c>
      <c r="O15" s="319">
        <v>1</v>
      </c>
      <c r="P15" s="320">
        <v>9.3010277635678751</v>
      </c>
      <c r="Q15" s="319">
        <v>6</v>
      </c>
      <c r="R15" s="320">
        <v>55.806166581407247</v>
      </c>
      <c r="S15" s="319">
        <v>4</v>
      </c>
      <c r="T15" s="320">
        <v>37.2041110542715</v>
      </c>
      <c r="U15" s="319">
        <v>2</v>
      </c>
      <c r="V15" s="320">
        <v>18.60205552713575</v>
      </c>
    </row>
    <row r="16" spans="1:22" ht="15.6">
      <c r="A16" s="323" t="s">
        <v>184</v>
      </c>
      <c r="B16" s="264">
        <v>155788</v>
      </c>
      <c r="C16" s="324">
        <v>260</v>
      </c>
      <c r="D16" s="320">
        <v>166.89347061391121</v>
      </c>
      <c r="E16" s="324">
        <v>34</v>
      </c>
      <c r="F16" s="320">
        <v>21.824530772588389</v>
      </c>
      <c r="G16" s="324">
        <v>33</v>
      </c>
      <c r="H16" s="320">
        <v>21.18263280868873</v>
      </c>
      <c r="I16" s="324">
        <v>19</v>
      </c>
      <c r="J16" s="320">
        <v>12.196061314093512</v>
      </c>
      <c r="K16" s="324">
        <v>27</v>
      </c>
      <c r="L16" s="320">
        <v>17.33124502529078</v>
      </c>
      <c r="M16" s="324">
        <v>83</v>
      </c>
      <c r="N16" s="320">
        <v>53.277531003671655</v>
      </c>
      <c r="O16" s="324">
        <v>7</v>
      </c>
      <c r="P16" s="320">
        <v>4.4932857472976098</v>
      </c>
      <c r="Q16" s="324">
        <v>33</v>
      </c>
      <c r="R16" s="320">
        <v>21.18263280868873</v>
      </c>
      <c r="S16" s="324">
        <v>20</v>
      </c>
      <c r="T16" s="320">
        <v>12.837959277993169</v>
      </c>
      <c r="U16" s="324">
        <v>57</v>
      </c>
      <c r="V16" s="320">
        <v>36.588183942280537</v>
      </c>
    </row>
    <row r="17" spans="1:22" ht="13.8">
      <c r="A17" s="325" t="s">
        <v>185</v>
      </c>
      <c r="B17" s="254">
        <v>64627.5</v>
      </c>
      <c r="C17" s="319">
        <v>77</v>
      </c>
      <c r="D17" s="320">
        <v>119.14432710533441</v>
      </c>
      <c r="E17" s="319">
        <v>11</v>
      </c>
      <c r="F17" s="320">
        <v>17.020618157904917</v>
      </c>
      <c r="G17" s="319">
        <v>9</v>
      </c>
      <c r="H17" s="320">
        <v>13.925960311013114</v>
      </c>
      <c r="I17" s="319">
        <v>7</v>
      </c>
      <c r="J17" s="320">
        <v>10.831302464121311</v>
      </c>
      <c r="K17" s="319">
        <v>7</v>
      </c>
      <c r="L17" s="320">
        <v>10.831302464121311</v>
      </c>
      <c r="M17" s="319">
        <v>12</v>
      </c>
      <c r="N17" s="320">
        <v>18.56794708135082</v>
      </c>
      <c r="O17" s="319">
        <v>5</v>
      </c>
      <c r="P17" s="320">
        <v>7.7366446172295076</v>
      </c>
      <c r="Q17" s="319">
        <v>19</v>
      </c>
      <c r="R17" s="320">
        <v>29.399249545472127</v>
      </c>
      <c r="S17" s="319">
        <v>12</v>
      </c>
      <c r="T17" s="320">
        <v>18.56794708135082</v>
      </c>
      <c r="U17" s="319">
        <v>16</v>
      </c>
      <c r="V17" s="320">
        <v>24.757262775134425</v>
      </c>
    </row>
    <row r="18" spans="1:22" ht="28.2" thickBot="1">
      <c r="A18" s="326" t="s">
        <v>209</v>
      </c>
      <c r="B18" s="270">
        <v>220415.5</v>
      </c>
      <c r="C18" s="327">
        <v>337</v>
      </c>
      <c r="D18" s="414">
        <v>152.89305879123745</v>
      </c>
      <c r="E18" s="327">
        <v>45</v>
      </c>
      <c r="F18" s="414">
        <v>20.415987078948621</v>
      </c>
      <c r="G18" s="327">
        <v>42</v>
      </c>
      <c r="H18" s="414">
        <v>19.05492127368538</v>
      </c>
      <c r="I18" s="327">
        <v>26</v>
      </c>
      <c r="J18" s="414">
        <v>11.795903645614759</v>
      </c>
      <c r="K18" s="327">
        <v>34</v>
      </c>
      <c r="L18" s="414">
        <v>15.425412459650071</v>
      </c>
      <c r="M18" s="327">
        <v>95</v>
      </c>
      <c r="N18" s="414">
        <v>43.10041716666931</v>
      </c>
      <c r="O18" s="327">
        <v>12</v>
      </c>
      <c r="P18" s="414">
        <v>5.4442632210529656</v>
      </c>
      <c r="Q18" s="327">
        <v>52</v>
      </c>
      <c r="R18" s="414">
        <v>23.591807291229518</v>
      </c>
      <c r="S18" s="327">
        <v>32</v>
      </c>
      <c r="T18" s="414">
        <v>14.518035256141243</v>
      </c>
      <c r="U18" s="327">
        <v>73</v>
      </c>
      <c r="V18" s="414">
        <v>33.119267928072212</v>
      </c>
    </row>
    <row r="19" spans="1:22" ht="36.6" thickBot="1">
      <c r="A19" s="595" t="s">
        <v>186</v>
      </c>
      <c r="B19" s="595"/>
      <c r="C19" s="595"/>
      <c r="D19" s="328"/>
      <c r="E19" s="329">
        <v>13.353115727002967</v>
      </c>
      <c r="F19" s="330"/>
      <c r="G19" s="331">
        <v>93.333333333333329</v>
      </c>
      <c r="H19" s="332" t="s">
        <v>187</v>
      </c>
      <c r="I19" s="333">
        <v>7.71513353115727</v>
      </c>
      <c r="J19" s="328"/>
      <c r="K19" s="329">
        <v>10.089020771513352</v>
      </c>
      <c r="L19" s="328"/>
      <c r="M19" s="329">
        <v>28.189910979228486</v>
      </c>
      <c r="N19" s="328"/>
      <c r="O19" s="329">
        <v>3.5608308605341246</v>
      </c>
      <c r="P19" s="334"/>
      <c r="Q19" s="329">
        <v>15.43026706231454</v>
      </c>
      <c r="R19" s="330"/>
      <c r="S19" s="331">
        <v>61.53846153846154</v>
      </c>
      <c r="T19" s="332" t="s">
        <v>188</v>
      </c>
      <c r="U19" s="333">
        <v>21.661721068249257</v>
      </c>
      <c r="V19" s="328"/>
    </row>
    <row r="20" spans="1:22">
      <c r="A20" s="596" t="s">
        <v>189</v>
      </c>
      <c r="B20" s="591"/>
      <c r="C20" s="335">
        <v>286</v>
      </c>
      <c r="D20" s="336">
        <v>130.4</v>
      </c>
      <c r="E20" s="335">
        <v>42</v>
      </c>
      <c r="F20" s="336">
        <v>19.2</v>
      </c>
      <c r="G20" s="337">
        <v>36</v>
      </c>
      <c r="H20" s="336">
        <v>16.399999999999999</v>
      </c>
      <c r="I20" s="335">
        <v>18</v>
      </c>
      <c r="J20" s="336">
        <v>8.1999999999999993</v>
      </c>
      <c r="K20" s="335">
        <v>28</v>
      </c>
      <c r="L20" s="336">
        <v>11.9</v>
      </c>
      <c r="M20" s="335">
        <v>79</v>
      </c>
      <c r="N20" s="336">
        <v>36</v>
      </c>
      <c r="O20" s="335">
        <v>14</v>
      </c>
      <c r="P20" s="336">
        <v>6.3851135638055281</v>
      </c>
      <c r="Q20" s="338">
        <v>40</v>
      </c>
      <c r="R20" s="339">
        <v>18.2</v>
      </c>
      <c r="S20" s="338">
        <v>26</v>
      </c>
      <c r="T20" s="339">
        <v>11.9</v>
      </c>
      <c r="U20" s="338">
        <v>64</v>
      </c>
      <c r="V20" s="339">
        <v>29.2</v>
      </c>
    </row>
    <row r="21" spans="1:22" ht="28.8" customHeight="1">
      <c r="A21" s="597" t="s">
        <v>190</v>
      </c>
      <c r="B21" s="598"/>
      <c r="C21" s="340">
        <v>51</v>
      </c>
      <c r="D21" s="341">
        <v>0.17249278214139152</v>
      </c>
      <c r="E21" s="340">
        <v>3</v>
      </c>
      <c r="F21" s="341">
        <v>6.3332660361907323E-2</v>
      </c>
      <c r="G21" s="340">
        <v>6</v>
      </c>
      <c r="H21" s="341">
        <v>0.16188544351740131</v>
      </c>
      <c r="I21" s="340">
        <v>8</v>
      </c>
      <c r="J21" s="341">
        <v>0.43852483483106819</v>
      </c>
      <c r="K21" s="340">
        <v>6</v>
      </c>
      <c r="L21" s="341">
        <v>0.29625314786975387</v>
      </c>
      <c r="M21" s="340">
        <v>16</v>
      </c>
      <c r="N21" s="341">
        <v>0.19723381018525865</v>
      </c>
      <c r="O21" s="340">
        <v>-2</v>
      </c>
      <c r="P21" s="341">
        <v>-0.14735060439423342</v>
      </c>
      <c r="Q21" s="340">
        <v>12</v>
      </c>
      <c r="R21" s="341">
        <v>0.29625314786975387</v>
      </c>
      <c r="S21" s="340">
        <v>6</v>
      </c>
      <c r="T21" s="341">
        <v>0.22000296270094477</v>
      </c>
      <c r="U21" s="340">
        <v>9</v>
      </c>
      <c r="V21" s="341">
        <v>0.13422150438603464</v>
      </c>
    </row>
    <row r="22" spans="1:22">
      <c r="A22" s="590" t="s">
        <v>191</v>
      </c>
      <c r="B22" s="591"/>
      <c r="C22" s="342">
        <v>304</v>
      </c>
      <c r="D22" s="343">
        <v>139.04452626523658</v>
      </c>
      <c r="E22" s="342">
        <v>41</v>
      </c>
      <c r="F22" s="343">
        <v>18.752715713403617</v>
      </c>
      <c r="G22" s="342">
        <v>26</v>
      </c>
      <c r="H22" s="343">
        <v>11.891966062158392</v>
      </c>
      <c r="I22" s="342">
        <v>18</v>
      </c>
      <c r="J22" s="343">
        <v>8.2328995814942711</v>
      </c>
      <c r="K22" s="342">
        <v>32</v>
      </c>
      <c r="L22" s="343">
        <v>14.636265922656483</v>
      </c>
      <c r="M22" s="342">
        <v>92</v>
      </c>
      <c r="N22" s="343">
        <v>42.079264527637385</v>
      </c>
      <c r="O22" s="342">
        <v>11</v>
      </c>
      <c r="P22" s="343">
        <v>5.0312164109131654</v>
      </c>
      <c r="Q22" s="342">
        <v>48</v>
      </c>
      <c r="R22" s="343">
        <v>21.954398883984723</v>
      </c>
      <c r="S22" s="342">
        <v>28</v>
      </c>
      <c r="T22" s="343">
        <v>12.806732682324421</v>
      </c>
      <c r="U22" s="342">
        <v>62</v>
      </c>
      <c r="V22" s="343">
        <v>28.357765225146935</v>
      </c>
    </row>
    <row r="23" spans="1:22">
      <c r="A23" s="590" t="s">
        <v>192</v>
      </c>
      <c r="B23" s="591"/>
      <c r="C23" s="342">
        <v>297</v>
      </c>
      <c r="D23" s="342">
        <v>136.5</v>
      </c>
      <c r="E23" s="342">
        <v>39</v>
      </c>
      <c r="F23" s="342">
        <v>17.899999999999999</v>
      </c>
      <c r="G23" s="342">
        <v>34</v>
      </c>
      <c r="H23" s="342">
        <v>15.6</v>
      </c>
      <c r="I23" s="342">
        <v>13</v>
      </c>
      <c r="J23" s="343">
        <v>5.9720965274555651</v>
      </c>
      <c r="K23" s="342">
        <v>36</v>
      </c>
      <c r="L23" s="343">
        <v>16.53811346064618</v>
      </c>
      <c r="M23" s="342">
        <v>76</v>
      </c>
      <c r="N23" s="342">
        <v>34.9</v>
      </c>
      <c r="O23" s="342">
        <v>10</v>
      </c>
      <c r="P23" s="342">
        <v>5.0999999999999996</v>
      </c>
      <c r="Q23" s="342">
        <v>60</v>
      </c>
      <c r="R23" s="342">
        <v>27.6</v>
      </c>
      <c r="S23" s="342">
        <v>28</v>
      </c>
      <c r="T23" s="342">
        <v>12.9</v>
      </c>
      <c r="U23" s="342">
        <v>62</v>
      </c>
      <c r="V23" s="342">
        <v>28.5</v>
      </c>
    </row>
    <row r="24" spans="1:22">
      <c r="A24" s="590" t="s">
        <v>193</v>
      </c>
      <c r="B24" s="591"/>
      <c r="C24" s="342">
        <v>306</v>
      </c>
      <c r="D24" s="342">
        <v>141.6</v>
      </c>
      <c r="E24" s="342">
        <v>40</v>
      </c>
      <c r="F24" s="342">
        <v>18.5</v>
      </c>
      <c r="G24" s="342">
        <v>26</v>
      </c>
      <c r="H24" s="342">
        <v>12.9</v>
      </c>
      <c r="I24" s="342">
        <v>24</v>
      </c>
      <c r="J24" s="343">
        <v>11.109002457866794</v>
      </c>
      <c r="K24" s="342">
        <v>35</v>
      </c>
      <c r="L24" s="342">
        <v>16.200628584389076</v>
      </c>
      <c r="M24" s="342">
        <v>82</v>
      </c>
      <c r="N24" s="342">
        <v>37.9</v>
      </c>
      <c r="O24" s="342">
        <v>11</v>
      </c>
      <c r="P24" s="343">
        <v>5.0916261265222804</v>
      </c>
      <c r="Q24" s="342">
        <v>58</v>
      </c>
      <c r="R24" s="343">
        <v>26.846755939844751</v>
      </c>
      <c r="S24" s="342">
        <v>25</v>
      </c>
      <c r="T24" s="342">
        <v>11.6</v>
      </c>
      <c r="U24" s="342">
        <v>56</v>
      </c>
      <c r="V24" s="342">
        <v>25.9</v>
      </c>
    </row>
  </sheetData>
  <mergeCells count="38">
    <mergeCell ref="A24:B24"/>
    <mergeCell ref="P4:P5"/>
    <mergeCell ref="Q4:Q5"/>
    <mergeCell ref="R4:R5"/>
    <mergeCell ref="S4:T4"/>
    <mergeCell ref="A19:C19"/>
    <mergeCell ref="A20:B20"/>
    <mergeCell ref="A21:B21"/>
    <mergeCell ref="A22:B22"/>
    <mergeCell ref="A23:B23"/>
    <mergeCell ref="V4:V5"/>
    <mergeCell ref="J4:J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U4:U5"/>
    <mergeCell ref="A1:V1"/>
    <mergeCell ref="A2:P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topLeftCell="A7" workbookViewId="0">
      <selection activeCell="D19" sqref="D19"/>
    </sheetView>
  </sheetViews>
  <sheetFormatPr defaultRowHeight="13.2"/>
  <cols>
    <col min="1" max="1" width="21.21875" customWidth="1"/>
    <col min="3" max="7" width="7.44140625" customWidth="1"/>
    <col min="8" max="8" width="8.33203125" customWidth="1"/>
    <col min="9" max="22" width="7.44140625" customWidth="1"/>
  </cols>
  <sheetData>
    <row r="1" spans="1:22" ht="51.6" customHeight="1">
      <c r="A1" s="599" t="s">
        <v>194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344"/>
      <c r="V1" s="344"/>
    </row>
    <row r="2" spans="1:22" ht="20.399999999999999">
      <c r="A2" s="601" t="s">
        <v>195</v>
      </c>
      <c r="B2" s="602"/>
      <c r="C2" s="602"/>
      <c r="D2" s="602"/>
      <c r="E2" s="602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4"/>
      <c r="V2" s="344"/>
    </row>
    <row r="3" spans="1:22" ht="57.6" customHeight="1">
      <c r="A3" s="603" t="s">
        <v>160</v>
      </c>
      <c r="B3" s="604" t="s">
        <v>196</v>
      </c>
      <c r="C3" s="606" t="s">
        <v>162</v>
      </c>
      <c r="D3" s="606"/>
      <c r="E3" s="607" t="s">
        <v>163</v>
      </c>
      <c r="F3" s="607"/>
      <c r="G3" s="607" t="s">
        <v>197</v>
      </c>
      <c r="H3" s="607"/>
      <c r="I3" s="608" t="s">
        <v>165</v>
      </c>
      <c r="J3" s="608"/>
      <c r="K3" s="607" t="s">
        <v>166</v>
      </c>
      <c r="L3" s="607"/>
      <c r="M3" s="607" t="s">
        <v>167</v>
      </c>
      <c r="N3" s="607"/>
      <c r="O3" s="607" t="s">
        <v>198</v>
      </c>
      <c r="P3" s="607"/>
      <c r="Q3" s="607" t="s">
        <v>169</v>
      </c>
      <c r="R3" s="607"/>
      <c r="S3" s="607"/>
      <c r="T3" s="609"/>
      <c r="U3" s="610" t="s">
        <v>170</v>
      </c>
      <c r="V3" s="610"/>
    </row>
    <row r="4" spans="1:22" ht="20.399999999999999" customHeight="1">
      <c r="A4" s="603"/>
      <c r="B4" s="605"/>
      <c r="C4" s="611" t="s">
        <v>13</v>
      </c>
      <c r="D4" s="612" t="s">
        <v>171</v>
      </c>
      <c r="E4" s="613" t="s">
        <v>13</v>
      </c>
      <c r="F4" s="612" t="s">
        <v>171</v>
      </c>
      <c r="G4" s="613" t="s">
        <v>13</v>
      </c>
      <c r="H4" s="612" t="s">
        <v>171</v>
      </c>
      <c r="I4" s="613" t="s">
        <v>13</v>
      </c>
      <c r="J4" s="612" t="s">
        <v>171</v>
      </c>
      <c r="K4" s="613" t="s">
        <v>13</v>
      </c>
      <c r="L4" s="612" t="s">
        <v>171</v>
      </c>
      <c r="M4" s="616" t="s">
        <v>13</v>
      </c>
      <c r="N4" s="612" t="s">
        <v>171</v>
      </c>
      <c r="O4" s="613" t="s">
        <v>13</v>
      </c>
      <c r="P4" s="612" t="s">
        <v>171</v>
      </c>
      <c r="Q4" s="618" t="s">
        <v>13</v>
      </c>
      <c r="R4" s="612" t="s">
        <v>171</v>
      </c>
      <c r="S4" s="619" t="s">
        <v>172</v>
      </c>
      <c r="T4" s="620"/>
      <c r="U4" s="614" t="s">
        <v>13</v>
      </c>
      <c r="V4" s="615" t="s">
        <v>171</v>
      </c>
    </row>
    <row r="5" spans="1:22" ht="20.399999999999999">
      <c r="A5" s="603"/>
      <c r="B5" s="605"/>
      <c r="C5" s="611"/>
      <c r="D5" s="612"/>
      <c r="E5" s="613"/>
      <c r="F5" s="612"/>
      <c r="G5" s="613"/>
      <c r="H5" s="612"/>
      <c r="I5" s="613"/>
      <c r="J5" s="612"/>
      <c r="K5" s="613"/>
      <c r="L5" s="612"/>
      <c r="M5" s="616"/>
      <c r="N5" s="612"/>
      <c r="O5" s="613"/>
      <c r="P5" s="612"/>
      <c r="Q5" s="618"/>
      <c r="R5" s="612"/>
      <c r="S5" s="346" t="s">
        <v>13</v>
      </c>
      <c r="T5" s="347" t="s">
        <v>173</v>
      </c>
      <c r="U5" s="614"/>
      <c r="V5" s="615"/>
    </row>
    <row r="6" spans="1:22" ht="15">
      <c r="A6" s="348" t="s">
        <v>174</v>
      </c>
      <c r="B6" s="349">
        <v>18653</v>
      </c>
      <c r="C6" s="350">
        <v>26</v>
      </c>
      <c r="D6" s="351">
        <v>139.38776604299576</v>
      </c>
      <c r="E6" s="350">
        <v>3</v>
      </c>
      <c r="F6" s="352">
        <v>16.083203774191819</v>
      </c>
      <c r="G6" s="350">
        <v>3</v>
      </c>
      <c r="H6" s="352">
        <v>16.083203774191819</v>
      </c>
      <c r="I6" s="350">
        <v>1</v>
      </c>
      <c r="J6" s="352">
        <v>5.3610679247306061</v>
      </c>
      <c r="K6" s="350">
        <v>4</v>
      </c>
      <c r="L6" s="352">
        <v>21.444271698922424</v>
      </c>
      <c r="M6" s="350">
        <v>12</v>
      </c>
      <c r="N6" s="352">
        <v>64.332815096767277</v>
      </c>
      <c r="O6" s="350"/>
      <c r="P6" s="352">
        <v>0</v>
      </c>
      <c r="Q6" s="350">
        <v>4</v>
      </c>
      <c r="R6" s="352">
        <v>21.444271698922424</v>
      </c>
      <c r="S6" s="350">
        <v>3</v>
      </c>
      <c r="T6" s="352">
        <v>16.083203774191819</v>
      </c>
      <c r="U6" s="353">
        <v>2</v>
      </c>
      <c r="V6" s="354">
        <v>10.722135849461212</v>
      </c>
    </row>
    <row r="7" spans="1:22" ht="15">
      <c r="A7" s="355" t="s">
        <v>175</v>
      </c>
      <c r="B7" s="349">
        <v>4143</v>
      </c>
      <c r="C7" s="350">
        <v>9</v>
      </c>
      <c r="D7" s="351">
        <v>217.23388848660392</v>
      </c>
      <c r="E7" s="350"/>
      <c r="F7" s="352">
        <v>0</v>
      </c>
      <c r="G7" s="350"/>
      <c r="H7" s="352">
        <v>0</v>
      </c>
      <c r="I7" s="350">
        <v>1</v>
      </c>
      <c r="J7" s="352">
        <v>24.137098720733768</v>
      </c>
      <c r="K7" s="350">
        <v>3</v>
      </c>
      <c r="L7" s="352">
        <v>72.41129616220131</v>
      </c>
      <c r="M7" s="350">
        <v>1</v>
      </c>
      <c r="N7" s="352">
        <v>24.137098720733768</v>
      </c>
      <c r="O7" s="350"/>
      <c r="P7" s="352">
        <v>0</v>
      </c>
      <c r="Q7" s="350">
        <v>3</v>
      </c>
      <c r="R7" s="352">
        <v>72.41129616220131</v>
      </c>
      <c r="S7" s="350">
        <v>3</v>
      </c>
      <c r="T7" s="352">
        <v>72.41129616220131</v>
      </c>
      <c r="U7" s="353">
        <v>1</v>
      </c>
      <c r="V7" s="354">
        <v>24.137098720733768</v>
      </c>
    </row>
    <row r="8" spans="1:22" ht="15">
      <c r="A8" s="355" t="s">
        <v>176</v>
      </c>
      <c r="B8" s="349">
        <v>6108</v>
      </c>
      <c r="C8" s="350">
        <v>17</v>
      </c>
      <c r="D8" s="351">
        <v>278.32351015062216</v>
      </c>
      <c r="E8" s="350">
        <v>1</v>
      </c>
      <c r="F8" s="352">
        <v>16.371971185330715</v>
      </c>
      <c r="G8" s="350">
        <v>1</v>
      </c>
      <c r="H8" s="352">
        <v>16.371971185330715</v>
      </c>
      <c r="I8" s="350">
        <v>4</v>
      </c>
      <c r="J8" s="352">
        <v>65.487884741322858</v>
      </c>
      <c r="K8" s="350">
        <v>2</v>
      </c>
      <c r="L8" s="352">
        <v>32.743942370661429</v>
      </c>
      <c r="M8" s="350">
        <v>3</v>
      </c>
      <c r="N8" s="352">
        <v>49.115913555992144</v>
      </c>
      <c r="O8" s="350"/>
      <c r="P8" s="352">
        <v>0</v>
      </c>
      <c r="Q8" s="350">
        <v>5</v>
      </c>
      <c r="R8" s="352">
        <v>81.859855926653566</v>
      </c>
      <c r="S8" s="350">
        <v>2</v>
      </c>
      <c r="T8" s="352">
        <v>32.743942370661429</v>
      </c>
      <c r="U8" s="356">
        <v>2</v>
      </c>
      <c r="V8" s="354">
        <v>32.743942370661429</v>
      </c>
    </row>
    <row r="9" spans="1:22" ht="15">
      <c r="A9" s="355" t="s">
        <v>177</v>
      </c>
      <c r="B9" s="349">
        <v>6737</v>
      </c>
      <c r="C9" s="350">
        <v>14</v>
      </c>
      <c r="D9" s="351">
        <v>207.80762950868339</v>
      </c>
      <c r="E9" s="350">
        <v>1</v>
      </c>
      <c r="F9" s="352">
        <v>14.843402107763099</v>
      </c>
      <c r="G9" s="350">
        <v>1</v>
      </c>
      <c r="H9" s="352">
        <v>14.843402107763099</v>
      </c>
      <c r="I9" s="350"/>
      <c r="J9" s="352">
        <v>0</v>
      </c>
      <c r="K9" s="350">
        <v>1</v>
      </c>
      <c r="L9" s="352">
        <v>14.843402107763099</v>
      </c>
      <c r="M9" s="350">
        <v>5</v>
      </c>
      <c r="N9" s="352">
        <v>74.217010538815501</v>
      </c>
      <c r="O9" s="350"/>
      <c r="P9" s="352">
        <v>0</v>
      </c>
      <c r="Q9" s="350">
        <v>1</v>
      </c>
      <c r="R9" s="352">
        <v>14.843402107763099</v>
      </c>
      <c r="S9" s="350"/>
      <c r="T9" s="352">
        <v>0</v>
      </c>
      <c r="U9" s="353">
        <v>6</v>
      </c>
      <c r="V9" s="354">
        <v>89.060412646578598</v>
      </c>
    </row>
    <row r="10" spans="1:22" ht="15">
      <c r="A10" s="355" t="s">
        <v>178</v>
      </c>
      <c r="B10" s="357">
        <v>7002</v>
      </c>
      <c r="C10" s="350">
        <v>26</v>
      </c>
      <c r="D10" s="351">
        <v>371.32247929163094</v>
      </c>
      <c r="E10" s="350">
        <v>1</v>
      </c>
      <c r="F10" s="352">
        <v>14.281633818908883</v>
      </c>
      <c r="G10" s="350">
        <v>1</v>
      </c>
      <c r="H10" s="352">
        <v>14.281633818908883</v>
      </c>
      <c r="I10" s="350">
        <v>4</v>
      </c>
      <c r="J10" s="352">
        <v>57.126535275635533</v>
      </c>
      <c r="K10" s="350">
        <v>1</v>
      </c>
      <c r="L10" s="352">
        <v>14.281633818908883</v>
      </c>
      <c r="M10" s="350">
        <v>11</v>
      </c>
      <c r="N10" s="352">
        <v>157.09797200799773</v>
      </c>
      <c r="O10" s="350"/>
      <c r="P10" s="352">
        <v>0</v>
      </c>
      <c r="Q10" s="350">
        <v>5</v>
      </c>
      <c r="R10" s="352">
        <v>71.408169094544419</v>
      </c>
      <c r="S10" s="350">
        <v>3</v>
      </c>
      <c r="T10" s="352">
        <v>42.844901456726653</v>
      </c>
      <c r="U10" s="353">
        <v>4</v>
      </c>
      <c r="V10" s="354">
        <v>57.126535275635533</v>
      </c>
    </row>
    <row r="11" spans="1:22" ht="15">
      <c r="A11" s="355" t="s">
        <v>179</v>
      </c>
      <c r="B11" s="358">
        <v>5886</v>
      </c>
      <c r="C11" s="350">
        <v>17</v>
      </c>
      <c r="D11" s="351">
        <v>288.82093102276588</v>
      </c>
      <c r="E11" s="350">
        <v>4</v>
      </c>
      <c r="F11" s="352">
        <v>67.95786612300374</v>
      </c>
      <c r="G11" s="350">
        <v>4</v>
      </c>
      <c r="H11" s="352">
        <v>67.95786612300374</v>
      </c>
      <c r="I11" s="350"/>
      <c r="J11" s="352">
        <v>0</v>
      </c>
      <c r="K11" s="350">
        <v>1</v>
      </c>
      <c r="L11" s="352">
        <v>16.989466530750935</v>
      </c>
      <c r="M11" s="350">
        <v>4</v>
      </c>
      <c r="N11" s="352">
        <v>67.95786612300374</v>
      </c>
      <c r="O11" s="350">
        <v>1</v>
      </c>
      <c r="P11" s="352">
        <v>16.989466530750935</v>
      </c>
      <c r="Q11" s="350">
        <v>1</v>
      </c>
      <c r="R11" s="352">
        <v>16.989466530750935</v>
      </c>
      <c r="S11" s="350">
        <v>1</v>
      </c>
      <c r="T11" s="352">
        <v>16.989466530750935</v>
      </c>
      <c r="U11" s="353">
        <v>6</v>
      </c>
      <c r="V11" s="354">
        <v>101.9367991845056</v>
      </c>
    </row>
    <row r="12" spans="1:22" ht="15">
      <c r="A12" s="355" t="s">
        <v>180</v>
      </c>
      <c r="B12" s="358">
        <v>9897</v>
      </c>
      <c r="C12" s="350">
        <v>27</v>
      </c>
      <c r="D12" s="351">
        <v>272.80994240678996</v>
      </c>
      <c r="E12" s="350">
        <v>11</v>
      </c>
      <c r="F12" s="352">
        <v>111.14479135091442</v>
      </c>
      <c r="G12" s="350">
        <v>10</v>
      </c>
      <c r="H12" s="352">
        <v>101.0407194099222</v>
      </c>
      <c r="I12" s="350">
        <v>1</v>
      </c>
      <c r="J12" s="352">
        <v>10.10407194099222</v>
      </c>
      <c r="K12" s="350">
        <v>2</v>
      </c>
      <c r="L12" s="352">
        <v>20.208143881984441</v>
      </c>
      <c r="M12" s="350">
        <v>8</v>
      </c>
      <c r="N12" s="352">
        <v>80.832575527937763</v>
      </c>
      <c r="O12" s="350"/>
      <c r="P12" s="352">
        <v>0</v>
      </c>
      <c r="Q12" s="350"/>
      <c r="R12" s="352">
        <v>0</v>
      </c>
      <c r="S12" s="350"/>
      <c r="T12" s="352">
        <v>0</v>
      </c>
      <c r="U12" s="353">
        <v>5</v>
      </c>
      <c r="V12" s="354">
        <v>50.520359704961102</v>
      </c>
    </row>
    <row r="13" spans="1:22" ht="15">
      <c r="A13" s="355" t="s">
        <v>181</v>
      </c>
      <c r="B13" s="349">
        <v>7126</v>
      </c>
      <c r="C13" s="350">
        <v>19</v>
      </c>
      <c r="D13" s="351">
        <v>266.62924501824307</v>
      </c>
      <c r="E13" s="350">
        <v>2</v>
      </c>
      <c r="F13" s="352">
        <v>28.066236317709794</v>
      </c>
      <c r="G13" s="350">
        <v>2</v>
      </c>
      <c r="H13" s="352">
        <v>28.066236317709794</v>
      </c>
      <c r="I13" s="350">
        <v>1</v>
      </c>
      <c r="J13" s="352">
        <v>14.033118158854897</v>
      </c>
      <c r="K13" s="350">
        <v>2</v>
      </c>
      <c r="L13" s="352">
        <v>28.066236317709794</v>
      </c>
      <c r="M13" s="350">
        <v>5</v>
      </c>
      <c r="N13" s="352">
        <v>70.165590794274493</v>
      </c>
      <c r="O13" s="350"/>
      <c r="P13" s="352">
        <v>0</v>
      </c>
      <c r="Q13" s="350">
        <v>2</v>
      </c>
      <c r="R13" s="352">
        <v>28.066236317709794</v>
      </c>
      <c r="S13" s="350">
        <v>2</v>
      </c>
      <c r="T13" s="352">
        <v>28.066236317709794</v>
      </c>
      <c r="U13" s="353">
        <v>7</v>
      </c>
      <c r="V13" s="354">
        <v>98.231827111984288</v>
      </c>
    </row>
    <row r="14" spans="1:22" ht="15">
      <c r="A14" s="355" t="s">
        <v>182</v>
      </c>
      <c r="B14" s="349">
        <v>8362</v>
      </c>
      <c r="C14" s="350">
        <v>24</v>
      </c>
      <c r="D14" s="351">
        <v>287.01267639320736</v>
      </c>
      <c r="E14" s="350">
        <v>2</v>
      </c>
      <c r="F14" s="352">
        <v>23.917723032767281</v>
      </c>
      <c r="G14" s="350">
        <v>2</v>
      </c>
      <c r="H14" s="352">
        <v>23.917723032767281</v>
      </c>
      <c r="I14" s="350">
        <v>2</v>
      </c>
      <c r="J14" s="352">
        <v>23.917723032767281</v>
      </c>
      <c r="K14" s="350">
        <v>3</v>
      </c>
      <c r="L14" s="352">
        <v>35.87658454915092</v>
      </c>
      <c r="M14" s="350">
        <v>6</v>
      </c>
      <c r="N14" s="352">
        <v>71.753169098301839</v>
      </c>
      <c r="O14" s="350">
        <v>3</v>
      </c>
      <c r="P14" s="352">
        <v>35.87658454915092</v>
      </c>
      <c r="Q14" s="350"/>
      <c r="R14" s="352">
        <v>0</v>
      </c>
      <c r="S14" s="350"/>
      <c r="T14" s="352">
        <v>0</v>
      </c>
      <c r="U14" s="353">
        <v>8</v>
      </c>
      <c r="V14" s="354">
        <v>95.670892131069124</v>
      </c>
    </row>
    <row r="15" spans="1:22" ht="15">
      <c r="A15" s="355" t="s">
        <v>183</v>
      </c>
      <c r="B15" s="349">
        <v>5296</v>
      </c>
      <c r="C15" s="350">
        <v>9</v>
      </c>
      <c r="D15" s="351">
        <v>169.93957703927492</v>
      </c>
      <c r="E15" s="350">
        <v>2</v>
      </c>
      <c r="F15" s="352">
        <v>37.764350453172206</v>
      </c>
      <c r="G15" s="350">
        <v>2</v>
      </c>
      <c r="H15" s="352">
        <v>37.764350453172206</v>
      </c>
      <c r="I15" s="350"/>
      <c r="J15" s="352">
        <v>0</v>
      </c>
      <c r="K15" s="350">
        <v>0</v>
      </c>
      <c r="L15" s="352">
        <v>0</v>
      </c>
      <c r="M15" s="350">
        <v>2</v>
      </c>
      <c r="N15" s="352">
        <v>37.764350453172206</v>
      </c>
      <c r="O15" s="350">
        <v>1</v>
      </c>
      <c r="P15" s="352">
        <v>18.882175226586103</v>
      </c>
      <c r="Q15" s="350">
        <v>4</v>
      </c>
      <c r="R15" s="352">
        <v>75.528700906344412</v>
      </c>
      <c r="S15" s="350">
        <v>3</v>
      </c>
      <c r="T15" s="352">
        <v>56.646525679758305</v>
      </c>
      <c r="U15" s="353"/>
      <c r="V15" s="354">
        <v>0</v>
      </c>
    </row>
    <row r="16" spans="1:22" ht="15.6">
      <c r="A16" s="359" t="s">
        <v>184</v>
      </c>
      <c r="B16" s="360">
        <f t="shared" ref="B16" si="0">SUM(B6:B15)</f>
        <v>79210</v>
      </c>
      <c r="C16" s="361">
        <v>188</v>
      </c>
      <c r="D16" s="351">
        <v>237.34376972604468</v>
      </c>
      <c r="E16" s="361">
        <v>27</v>
      </c>
      <c r="F16" s="351">
        <v>34.086605226612804</v>
      </c>
      <c r="G16" s="361">
        <v>26</v>
      </c>
      <c r="H16" s="351">
        <v>32.824138366367883</v>
      </c>
      <c r="I16" s="361">
        <v>14</v>
      </c>
      <c r="J16" s="351">
        <v>17.674536043428859</v>
      </c>
      <c r="K16" s="361">
        <v>19</v>
      </c>
      <c r="L16" s="351">
        <v>23.986870344653454</v>
      </c>
      <c r="M16" s="361">
        <v>57</v>
      </c>
      <c r="N16" s="351">
        <v>71.960611033960362</v>
      </c>
      <c r="O16" s="361">
        <v>5</v>
      </c>
      <c r="P16" s="351">
        <v>6.3123343012245927</v>
      </c>
      <c r="Q16" s="361">
        <v>25</v>
      </c>
      <c r="R16" s="351">
        <v>31.561671506122963</v>
      </c>
      <c r="S16" s="361">
        <v>17</v>
      </c>
      <c r="T16" s="351">
        <v>21.461936624163616</v>
      </c>
      <c r="U16" s="362">
        <v>41</v>
      </c>
      <c r="V16" s="363">
        <v>51.761141270041662</v>
      </c>
    </row>
    <row r="17" spans="1:22" ht="15">
      <c r="A17" s="364" t="s">
        <v>185</v>
      </c>
      <c r="B17" s="349">
        <v>37046</v>
      </c>
      <c r="C17" s="350">
        <v>52</v>
      </c>
      <c r="D17" s="351">
        <v>140.36603142039627</v>
      </c>
      <c r="E17" s="350">
        <v>9</v>
      </c>
      <c r="F17" s="352">
        <v>24.294120822760892</v>
      </c>
      <c r="G17" s="350">
        <v>8</v>
      </c>
      <c r="H17" s="352">
        <v>21.594774064676347</v>
      </c>
      <c r="I17" s="350">
        <v>5</v>
      </c>
      <c r="J17" s="352">
        <v>13.496733790422718</v>
      </c>
      <c r="K17" s="350">
        <v>6</v>
      </c>
      <c r="L17" s="352">
        <v>16.196080548507261</v>
      </c>
      <c r="M17" s="350">
        <v>8</v>
      </c>
      <c r="N17" s="352">
        <v>21.594774064676347</v>
      </c>
      <c r="O17" s="350">
        <v>3</v>
      </c>
      <c r="P17" s="352">
        <v>8.0980402742536306</v>
      </c>
      <c r="Q17" s="350">
        <v>11</v>
      </c>
      <c r="R17" s="352">
        <v>29.692814338929978</v>
      </c>
      <c r="S17" s="350">
        <v>8</v>
      </c>
      <c r="T17" s="352">
        <v>21.594774064676347</v>
      </c>
      <c r="U17" s="353">
        <v>10</v>
      </c>
      <c r="V17" s="354">
        <v>26.993467580845437</v>
      </c>
    </row>
    <row r="18" spans="1:22" ht="38.4" customHeight="1" thickBot="1">
      <c r="A18" s="365" t="s">
        <v>199</v>
      </c>
      <c r="B18" s="366">
        <f t="shared" ref="B18" si="1">SUM(B16+B17)</f>
        <v>116256</v>
      </c>
      <c r="C18" s="367">
        <v>240</v>
      </c>
      <c r="D18" s="368">
        <v>206.4409578860446</v>
      </c>
      <c r="E18" s="367">
        <v>36</v>
      </c>
      <c r="F18" s="368">
        <v>30.96614368290669</v>
      </c>
      <c r="G18" s="369">
        <v>34</v>
      </c>
      <c r="H18" s="370">
        <v>29.245802367189651</v>
      </c>
      <c r="I18" s="367">
        <v>19</v>
      </c>
      <c r="J18" s="368">
        <v>16.343242499311863</v>
      </c>
      <c r="K18" s="367">
        <v>25</v>
      </c>
      <c r="L18" s="368">
        <v>21.504266446462978</v>
      </c>
      <c r="M18" s="367">
        <v>65</v>
      </c>
      <c r="N18" s="368">
        <v>55.91109276080374</v>
      </c>
      <c r="O18" s="367">
        <v>8</v>
      </c>
      <c r="P18" s="368">
        <v>6.8813652628681528</v>
      </c>
      <c r="Q18" s="367">
        <v>36</v>
      </c>
      <c r="R18" s="368">
        <v>30.96614368290669</v>
      </c>
      <c r="S18" s="369">
        <v>25</v>
      </c>
      <c r="T18" s="370">
        <v>21.504266446462978</v>
      </c>
      <c r="U18" s="371">
        <v>51</v>
      </c>
      <c r="V18" s="363">
        <v>43.868703550784474</v>
      </c>
    </row>
    <row r="19" spans="1:22" ht="48.6" customHeight="1" thickBot="1">
      <c r="A19" s="621" t="s">
        <v>186</v>
      </c>
      <c r="B19" s="621"/>
      <c r="C19" s="372">
        <v>1</v>
      </c>
      <c r="D19" s="373"/>
      <c r="E19" s="374">
        <v>0.15</v>
      </c>
      <c r="F19" s="375"/>
      <c r="G19" s="376">
        <v>94.444444444444443</v>
      </c>
      <c r="H19" s="377" t="s">
        <v>200</v>
      </c>
      <c r="I19" s="378">
        <v>7.9166666666666663E-2</v>
      </c>
      <c r="J19" s="379"/>
      <c r="K19" s="374">
        <v>0.10416666666666667</v>
      </c>
      <c r="L19" s="379"/>
      <c r="M19" s="374">
        <v>0.27083333333333331</v>
      </c>
      <c r="N19" s="379"/>
      <c r="O19" s="374">
        <v>3.3333333333333333E-2</v>
      </c>
      <c r="P19" s="379"/>
      <c r="Q19" s="374">
        <v>0.15</v>
      </c>
      <c r="R19" s="375"/>
      <c r="S19" s="376">
        <v>69.444444444444443</v>
      </c>
      <c r="T19" s="377" t="s">
        <v>201</v>
      </c>
      <c r="U19" s="380">
        <v>0.21249999999999999</v>
      </c>
      <c r="V19" s="373"/>
    </row>
    <row r="20" spans="1:22">
      <c r="A20" s="622" t="s">
        <v>202</v>
      </c>
      <c r="B20" s="623"/>
      <c r="C20" s="381">
        <v>236</v>
      </c>
      <c r="D20" s="343">
        <v>203.9070667622841</v>
      </c>
      <c r="E20" s="381">
        <v>34</v>
      </c>
      <c r="F20" s="343">
        <v>29.376441821684999</v>
      </c>
      <c r="G20" s="382">
        <v>34</v>
      </c>
      <c r="H20" s="383">
        <v>29.376441821684999</v>
      </c>
      <c r="I20" s="381">
        <v>20</v>
      </c>
      <c r="J20" s="343">
        <v>17.280259895108824</v>
      </c>
      <c r="K20" s="381">
        <v>30</v>
      </c>
      <c r="L20" s="343">
        <v>25.920389842663234</v>
      </c>
      <c r="M20" s="381">
        <v>66</v>
      </c>
      <c r="N20" s="343">
        <v>57.024857653859115</v>
      </c>
      <c r="O20" s="381">
        <v>6</v>
      </c>
      <c r="P20" s="343">
        <v>5.1840779685326464</v>
      </c>
      <c r="Q20" s="381">
        <v>30</v>
      </c>
      <c r="R20" s="343">
        <v>25.920389842663234</v>
      </c>
      <c r="S20" s="382">
        <v>21</v>
      </c>
      <c r="T20" s="383">
        <v>18.144272889864265</v>
      </c>
      <c r="U20" s="381">
        <v>50</v>
      </c>
      <c r="V20" s="343">
        <v>43.200649737772054</v>
      </c>
    </row>
    <row r="21" spans="1:22" ht="32.4" customHeight="1">
      <c r="A21" s="624" t="s">
        <v>203</v>
      </c>
      <c r="B21" s="625"/>
      <c r="C21" s="384">
        <v>4</v>
      </c>
      <c r="D21" s="385">
        <v>1.242669596495416E-2</v>
      </c>
      <c r="E21" s="384">
        <v>2</v>
      </c>
      <c r="F21" s="385">
        <v>5.4114854034099213E-2</v>
      </c>
      <c r="G21" s="384">
        <v>0</v>
      </c>
      <c r="H21" s="385">
        <v>-4.4470823011285576E-3</v>
      </c>
      <c r="I21" s="384">
        <v>-1</v>
      </c>
      <c r="J21" s="385">
        <v>-5.4224728186072157E-2</v>
      </c>
      <c r="K21" s="384">
        <v>-5</v>
      </c>
      <c r="L21" s="385">
        <v>-0.17037256858427374</v>
      </c>
      <c r="M21" s="384">
        <v>-1</v>
      </c>
      <c r="N21" s="385">
        <v>-1.9531217417778191E-2</v>
      </c>
      <c r="O21" s="384">
        <v>2</v>
      </c>
      <c r="P21" s="385">
        <v>0.32740389026516192</v>
      </c>
      <c r="Q21" s="384">
        <v>6</v>
      </c>
      <c r="R21" s="385">
        <v>0.19466350123864573</v>
      </c>
      <c r="S21" s="384">
        <v>4</v>
      </c>
      <c r="T21" s="385">
        <v>0.18518204487960888</v>
      </c>
      <c r="U21" s="384">
        <v>1</v>
      </c>
      <c r="V21" s="385">
        <v>1.5463976052848993E-2</v>
      </c>
    </row>
    <row r="22" spans="1:22" ht="13.8">
      <c r="A22" s="626" t="s">
        <v>204</v>
      </c>
      <c r="B22" s="627"/>
      <c r="C22" s="328">
        <v>231</v>
      </c>
      <c r="D22" s="329">
        <v>198.74216000894771</v>
      </c>
      <c r="E22" s="328">
        <v>35</v>
      </c>
      <c r="F22" s="329">
        <v>30.112448486204197</v>
      </c>
      <c r="G22" s="386">
        <v>23</v>
      </c>
      <c r="H22" s="387">
        <v>19.788180433791329</v>
      </c>
      <c r="I22" s="328">
        <v>12</v>
      </c>
      <c r="J22" s="329">
        <v>10.324268052412867</v>
      </c>
      <c r="K22" s="328">
        <v>25</v>
      </c>
      <c r="L22" s="329">
        <v>21.508891775860139</v>
      </c>
      <c r="M22" s="328">
        <v>81</v>
      </c>
      <c r="N22" s="329">
        <v>69.688809353786851</v>
      </c>
      <c r="O22" s="328">
        <v>5</v>
      </c>
      <c r="P22" s="329">
        <v>4.3017783551720283</v>
      </c>
      <c r="Q22" s="328">
        <v>30</v>
      </c>
      <c r="R22" s="329">
        <v>25.810670131032168</v>
      </c>
      <c r="S22" s="386">
        <v>18</v>
      </c>
      <c r="T22" s="387">
        <v>15.486402078619301</v>
      </c>
      <c r="U22" s="328">
        <v>43</v>
      </c>
      <c r="V22" s="329">
        <v>36.995293854479442</v>
      </c>
    </row>
    <row r="23" spans="1:22" ht="13.8">
      <c r="A23" s="628" t="s">
        <v>205</v>
      </c>
      <c r="B23" s="629"/>
      <c r="C23" s="393">
        <v>229</v>
      </c>
      <c r="D23" s="391">
        <v>195.9</v>
      </c>
      <c r="E23" s="393">
        <v>29</v>
      </c>
      <c r="F23" s="391">
        <v>24.8</v>
      </c>
      <c r="G23" s="390">
        <v>25</v>
      </c>
      <c r="H23" s="391">
        <v>21.4</v>
      </c>
      <c r="I23" s="393">
        <v>9</v>
      </c>
      <c r="J23" s="391">
        <v>7.7</v>
      </c>
      <c r="K23" s="388">
        <v>33</v>
      </c>
      <c r="L23" s="389">
        <v>28.2</v>
      </c>
      <c r="M23" s="388">
        <v>64</v>
      </c>
      <c r="N23" s="389">
        <v>54.8</v>
      </c>
      <c r="O23" s="392">
        <v>7</v>
      </c>
      <c r="P23" s="389">
        <v>6</v>
      </c>
      <c r="Q23" s="388">
        <v>45</v>
      </c>
      <c r="R23" s="389">
        <v>38.5</v>
      </c>
      <c r="S23" s="393">
        <v>27</v>
      </c>
      <c r="T23" s="394">
        <v>23.1</v>
      </c>
      <c r="U23" s="395">
        <v>42</v>
      </c>
      <c r="V23" s="329">
        <v>35.9</v>
      </c>
    </row>
    <row r="24" spans="1:22" ht="13.8">
      <c r="A24" s="617" t="s">
        <v>206</v>
      </c>
      <c r="B24" s="617"/>
      <c r="C24" s="328">
        <v>238</v>
      </c>
      <c r="D24" s="329">
        <v>202.6</v>
      </c>
      <c r="E24" s="328">
        <v>36</v>
      </c>
      <c r="F24" s="329">
        <v>31.6</v>
      </c>
      <c r="G24" s="328">
        <v>26</v>
      </c>
      <c r="H24" s="329">
        <v>22.1</v>
      </c>
      <c r="I24" s="328">
        <v>15</v>
      </c>
      <c r="J24" s="329">
        <v>12.8</v>
      </c>
      <c r="K24" s="388">
        <v>31</v>
      </c>
      <c r="L24" s="389">
        <v>26.4</v>
      </c>
      <c r="M24" s="388">
        <v>72</v>
      </c>
      <c r="N24" s="389">
        <v>61.3</v>
      </c>
      <c r="O24" s="392">
        <v>6</v>
      </c>
      <c r="P24" s="389">
        <v>5.0999999999999996</v>
      </c>
      <c r="Q24" s="388">
        <v>38</v>
      </c>
      <c r="R24" s="389">
        <v>32.299999999999997</v>
      </c>
      <c r="S24" s="393">
        <v>18</v>
      </c>
      <c r="T24" s="394">
        <v>15.3</v>
      </c>
      <c r="U24" s="395">
        <v>40</v>
      </c>
      <c r="V24" s="329">
        <v>34</v>
      </c>
    </row>
    <row r="25" spans="1:22">
      <c r="A25" s="396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</row>
    <row r="26" spans="1:2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</row>
    <row r="27" spans="1:22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</row>
  </sheetData>
  <mergeCells count="38">
    <mergeCell ref="A24:B24"/>
    <mergeCell ref="P4:P5"/>
    <mergeCell ref="Q4:Q5"/>
    <mergeCell ref="R4:R5"/>
    <mergeCell ref="S4:T4"/>
    <mergeCell ref="A19:B19"/>
    <mergeCell ref="A20:B20"/>
    <mergeCell ref="A21:B21"/>
    <mergeCell ref="A22:B22"/>
    <mergeCell ref="A23:B23"/>
    <mergeCell ref="U3:V3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J4:J5"/>
    <mergeCell ref="K4:K5"/>
    <mergeCell ref="L4:L5"/>
    <mergeCell ref="M4:M5"/>
    <mergeCell ref="N4:N5"/>
    <mergeCell ref="O4:O5"/>
    <mergeCell ref="A1:T1"/>
    <mergeCell ref="A2:E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Демография- 12 мес-2020</vt:lpstr>
      <vt:lpstr>по класс бол</vt:lpstr>
      <vt:lpstr>по класс бол-1</vt:lpstr>
      <vt:lpstr>трудо- спос </vt:lpstr>
      <vt:lpstr>трудо- спос-1</vt:lpstr>
      <vt:lpstr>от внеш причин</vt:lpstr>
      <vt:lpstr>от внеш при в трудо спо</vt:lpstr>
      <vt:lpstr>'Демография- 12 мес-2020'!Область_печати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2021-02-01T07:39:24Z</dcterms:created>
  <dcterms:modified xsi:type="dcterms:W3CDTF">2021-02-02T08:30:04Z</dcterms:modified>
</cp:coreProperties>
</file>