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 ОБЪЯВЛЕНИЯ\2022 год\1-6 декабря\"/>
    </mc:Choice>
  </mc:AlternateContent>
  <bookViews>
    <workbookView xWindow="0" yWindow="0" windowWidth="17895" windowHeight="10740"/>
  </bookViews>
  <sheets>
    <sheet name="Зa октябрь 2022г.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F19" i="1"/>
  <c r="E19" i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O17" i="1"/>
  <c r="N17" i="1"/>
  <c r="M17" i="1"/>
  <c r="L17" i="1"/>
  <c r="K17" i="1"/>
  <c r="J17" i="1"/>
  <c r="I17" i="1"/>
  <c r="H17" i="1"/>
  <c r="G17" i="1"/>
  <c r="F17" i="1"/>
  <c r="E17" i="1"/>
  <c r="P16" i="1"/>
  <c r="O16" i="1"/>
  <c r="N16" i="1"/>
  <c r="M16" i="1"/>
  <c r="L16" i="1"/>
  <c r="K16" i="1"/>
  <c r="J16" i="1"/>
  <c r="I16" i="1"/>
  <c r="H16" i="1"/>
  <c r="G16" i="1"/>
  <c r="F16" i="1"/>
  <c r="E16" i="1"/>
  <c r="P15" i="1"/>
  <c r="O15" i="1"/>
  <c r="N15" i="1"/>
  <c r="L15" i="1"/>
  <c r="J15" i="1"/>
  <c r="I15" i="1"/>
  <c r="H15" i="1"/>
  <c r="G15" i="1"/>
  <c r="F15" i="1"/>
  <c r="E15" i="1"/>
  <c r="P14" i="1"/>
  <c r="O14" i="1"/>
  <c r="N14" i="1"/>
  <c r="M14" i="1"/>
  <c r="K14" i="1"/>
  <c r="J14" i="1"/>
  <c r="I14" i="1"/>
  <c r="H14" i="1"/>
  <c r="G14" i="1"/>
  <c r="F14" i="1"/>
  <c r="E14" i="1"/>
  <c r="P13" i="1"/>
  <c r="O13" i="1"/>
  <c r="N13" i="1"/>
  <c r="M13" i="1"/>
  <c r="L13" i="1"/>
  <c r="K13" i="1"/>
  <c r="J13" i="1"/>
  <c r="I13" i="1"/>
  <c r="G13" i="1"/>
  <c r="F13" i="1"/>
  <c r="E13" i="1"/>
  <c r="P12" i="1"/>
  <c r="O12" i="1"/>
  <c r="N12" i="1"/>
  <c r="M12" i="1"/>
  <c r="L12" i="1"/>
  <c r="K12" i="1"/>
  <c r="J12" i="1"/>
  <c r="I12" i="1"/>
  <c r="H12" i="1"/>
  <c r="G12" i="1"/>
  <c r="F12" i="1"/>
  <c r="E12" i="1"/>
  <c r="F11" i="1"/>
  <c r="E11" i="1"/>
  <c r="P10" i="1"/>
  <c r="O10" i="1"/>
  <c r="N10" i="1"/>
  <c r="M10" i="1"/>
  <c r="L10" i="1"/>
  <c r="K10" i="1"/>
  <c r="J10" i="1"/>
  <c r="I10" i="1"/>
  <c r="H10" i="1"/>
  <c r="G10" i="1"/>
  <c r="F10" i="1"/>
  <c r="E10" i="1"/>
  <c r="P9" i="1"/>
  <c r="O9" i="1"/>
  <c r="N9" i="1"/>
  <c r="M9" i="1"/>
  <c r="L9" i="1"/>
  <c r="K9" i="1"/>
  <c r="J9" i="1"/>
  <c r="I9" i="1"/>
  <c r="H9" i="1"/>
  <c r="F9" i="1"/>
  <c r="E9" i="1"/>
  <c r="P8" i="1"/>
  <c r="O8" i="1"/>
  <c r="N8" i="1"/>
  <c r="M8" i="1"/>
  <c r="L8" i="1"/>
  <c r="K8" i="1"/>
  <c r="J8" i="1"/>
  <c r="I8" i="1"/>
  <c r="H8" i="1"/>
  <c r="G8" i="1"/>
  <c r="F8" i="1"/>
  <c r="O7" i="1"/>
  <c r="M7" i="1"/>
  <c r="L7" i="1"/>
  <c r="K7" i="1"/>
  <c r="J7" i="1"/>
  <c r="I7" i="1"/>
  <c r="H7" i="1"/>
  <c r="F7" i="1"/>
  <c r="E7" i="1"/>
  <c r="P6" i="1"/>
  <c r="O6" i="1"/>
  <c r="N6" i="1"/>
  <c r="M6" i="1"/>
  <c r="L6" i="1"/>
  <c r="K6" i="1"/>
  <c r="J6" i="1"/>
  <c r="I6" i="1"/>
  <c r="H6" i="1"/>
  <c r="G6" i="1"/>
  <c r="F6" i="1"/>
  <c r="E6" i="1"/>
  <c r="P5" i="1"/>
  <c r="O5" i="1"/>
  <c r="N5" i="1"/>
  <c r="M5" i="1"/>
  <c r="L5" i="1"/>
  <c r="K5" i="1"/>
  <c r="J5" i="1"/>
  <c r="I5" i="1"/>
  <c r="H5" i="1"/>
  <c r="G5" i="1"/>
  <c r="F5" i="1"/>
  <c r="E5" i="1"/>
  <c r="P4" i="1"/>
  <c r="O4" i="1"/>
  <c r="N4" i="1"/>
  <c r="M4" i="1"/>
  <c r="L4" i="1"/>
  <c r="K4" i="1"/>
  <c r="J4" i="1"/>
  <c r="I4" i="1"/>
  <c r="H4" i="1"/>
  <c r="G4" i="1"/>
  <c r="F4" i="1"/>
  <c r="E4" i="1"/>
  <c r="P3" i="1"/>
  <c r="O3" i="1"/>
  <c r="N3" i="1"/>
  <c r="M3" i="1"/>
  <c r="L3" i="1"/>
  <c r="K3" i="1"/>
  <c r="J3" i="1"/>
  <c r="I3" i="1"/>
  <c r="H3" i="1"/>
  <c r="G3" i="1"/>
  <c r="F3" i="1"/>
  <c r="E3" i="1"/>
  <c r="E2" i="1"/>
  <c r="A1" i="1"/>
</calcChain>
</file>

<file path=xl/sharedStrings.xml><?xml version="1.0" encoding="utf-8"?>
<sst xmlns="http://schemas.openxmlformats.org/spreadsheetml/2006/main" count="78" uniqueCount="59">
  <si>
    <t>Ответственные гл.специалисты</t>
  </si>
  <si>
    <t>Рекомендованные значения</t>
  </si>
  <si>
    <t>БУЗ РА "Республиканская больница"</t>
  </si>
  <si>
    <t>БУЗ РА "Майминская РБ"</t>
  </si>
  <si>
    <t>БУЗ РА  "Чойская РБ"</t>
  </si>
  <si>
    <t>БУЗ РА  "Турочакская РБ"</t>
  </si>
  <si>
    <t>БУЗ РА  "Шебалинская РБ"</t>
  </si>
  <si>
    <t>БУЗ РА  "Онгудайская РБ"</t>
  </si>
  <si>
    <t>БУЗ РА  "Улаганская РБ"</t>
  </si>
  <si>
    <t>БУЗ РА  "Кош-Агачская РБ"</t>
  </si>
  <si>
    <t>БУЗ РА  "Усть-Канская РБ"</t>
  </si>
  <si>
    <t>БУЗ РА "Усть-Коксинская РБ"</t>
  </si>
  <si>
    <t>БУЗ РА "Чемальская РБ"</t>
  </si>
  <si>
    <t>Отношение числа рентген-эндоваскулярных вмешательств в лечебных целях, к общему числу выбывших больных, перенесших острый коронарный синдром,%</t>
  </si>
  <si>
    <t>Г.К.Санабасова</t>
  </si>
  <si>
    <t>46,5 %</t>
  </si>
  <si>
    <t>Больничная летальность от острого нарушения мозгового кровообращения, %</t>
  </si>
  <si>
    <t>Доля больных с острыми нарушениями мозгового кровообращения, госпитализированных в профильные отделения для лечения больных с ОНМК (региональные сосудистые центры и первичные сосудистые отделения) в первые 4,5 часа от начала заболевания</t>
  </si>
  <si>
    <t>Доля больных с ишемическим инсультом, которым выполнен системный тромболизис</t>
  </si>
  <si>
    <t>5,0 %</t>
  </si>
  <si>
    <t>Больничная летальность от инфаркта миокарда</t>
  </si>
  <si>
    <t>Доля лиц, находящихся на диспансерном наблюдении в течение первого года после перенесенного острого коронарного синдрома</t>
  </si>
  <si>
    <t>80,0 %</t>
  </si>
  <si>
    <t>Частота лечебных вмешательств с целью восстановления коронарного кровотока (тромболизис, чрескожные коронарные вмешательства) у пациентов с острым коронарным синдромом с подъемом сегмента ST на ЭКГ в первые 12 ч от начала симптомов заболевания</t>
  </si>
  <si>
    <t>Доля населения субъекта Российской Федерации, вакцинированного против гриппа</t>
  </si>
  <si>
    <t>В.Ю.Мунатова</t>
  </si>
  <si>
    <t>30,0 %</t>
  </si>
  <si>
    <t>Доля пострадавших в результате ДТП, госпитализированных в травмоцентры 1 и 2 уровня, от всех пострадавших в результате ДТП, госпитализированных во все стационары субъекта Российской Федерации</t>
  </si>
  <si>
    <t>В.Н.Захаров</t>
  </si>
  <si>
    <t>82,0 %</t>
  </si>
  <si>
    <t>х</t>
  </si>
  <si>
    <t>Доля злокачественных новообразований, выявленных на ранних стадиях (I-II стадии)</t>
  </si>
  <si>
    <t>А.А.Сараев</t>
  </si>
  <si>
    <t>56,4 %</t>
  </si>
  <si>
    <t>Доля больных со злокачественными новообразованиями, умерших в трудоспособном возрасте, состоящих на учете, от общего числа умерших в трудоспособном возрасте больных со злокачественными новообразованиями</t>
  </si>
  <si>
    <t>90,0 %</t>
  </si>
  <si>
    <t>Доля случаев МЛУ/ШЛУ ТБ, эффективно закончивших лечение по IV и V режимам химиотерапии, (из когорты 2018 г. для плана 2020 г.)</t>
  </si>
  <si>
    <t>Т.М.Ткач</t>
  </si>
  <si>
    <t>60,0 %</t>
  </si>
  <si>
    <t>Доля впервые выявленных больных туберкулезом с бактериовыделением, которым проведен тест на лекарственную чувствительность возбудителя (ТЛЧ) до начала лечения</t>
  </si>
  <si>
    <t>95,0 %</t>
  </si>
  <si>
    <t>Доля пациентов с ВИЧ-инфекцией с уровнем CD4+лимфоцитов менее 350 клеток/мкл, охваченных химиопрофилактикой туберкулеза</t>
  </si>
  <si>
    <t>Доля больных со злокачественными новообразованиями, выявленных активно</t>
  </si>
  <si>
    <t>23,0 %</t>
  </si>
  <si>
    <t>Доля лиц, взятых на диспансерное наблюдение из числа с впервые в жизни установленным диагнозом болезней печени и поджелудочной железы</t>
  </si>
  <si>
    <t>А.В.Тохнина</t>
  </si>
  <si>
    <t>70,0 %</t>
  </si>
  <si>
    <t>Доля выездов бригад скорой медицинской помощи со временем доезда до места ДТП до 20 минут</t>
  </si>
  <si>
    <t>А.С.Перфильев</t>
  </si>
  <si>
    <t>Доля лиц с пневмонией, пролеченных в стационаре, от числа всех заболевших пневмонией</t>
  </si>
  <si>
    <t>Е.А.Максимова</t>
  </si>
  <si>
    <t>85,0 %</t>
  </si>
  <si>
    <t>Доля профильных госпитализаций пациентов с острым нарушением мозгового кровообращения, доставленных автомобилями скорой медицинской помощи</t>
  </si>
  <si>
    <t>79,0 %</t>
  </si>
  <si>
    <t>*</t>
  </si>
  <si>
    <t xml:space="preserve">  п.9  отчетный период начинается с 3 квартала 2022г.
</t>
  </si>
  <si>
    <t>**</t>
  </si>
  <si>
    <t>Примечание:  в строке 20 "Доля лиц  с пневмонией, пролеченых в стационаре, от числа всех заболевших пневмонией" в Республиканской больнице процент составляет 190,1% за счет переведенных из районных больниц пациентов в тяжелом состоянии</t>
  </si>
  <si>
    <t>Д.А.Чертищев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</si>
</sst>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04"/>
      <scheme val="minor"/>
    </font>
    <font>
      <b/>
      <sz val="2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2" borderId="1" xfId="0" applyFont="1" applyFill="1" applyBorder="1" applyAlignment="1">
      <alignment horizontal="left" vertical="top" wrapText="1" readingOrder="1"/>
    </xf>
    <xf numFmtId="0" fontId="2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 readingOrder="1"/>
    </xf>
    <xf numFmtId="164" fontId="10" fillId="2" borderId="1" xfId="0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 readingOrder="1"/>
    </xf>
    <xf numFmtId="164" fontId="12" fillId="2" borderId="0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7" fillId="2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15" fillId="2" borderId="0" xfId="0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63;&#1048;&#1049;/&#1057;&#1080;&#1075;&#1085;&#1072;&#1083;&#1100;&#1085;&#1099;&#1077;%20&#1087;&#1086;&#1082;&#1072;&#1079;&#1072;&#1090;&#1077;&#1083;&#1080;%202022/&#1052;&#1086;&#1085;&#1080;&#1090;&#1086;&#1088;&#1080;&#1085;&#1075;%20&#1079;&#1072;%20&#1086;&#1082;&#1090;&#1103;&#1073;&#1088;&#1100;%20%202022/&#1089;&#1080;&#1075;&#1085;&#1072;&#1083;&#1100;&#1085;&#1099;&#1077;%20&#1087;&#1086;&#1082;&#1072;&#1079;&#1072;&#1090;&#1077;&#1083;&#1080;%20&#1074;%20&#1088;&#1072;&#1079;&#1088;&#1077;&#1079;&#1077;%20&#1088;&#1072;&#1081;&#1086;&#1085;&#1086;&#1074;%20%20&#1079;&#1072;%20&#1086;&#1082;&#1090;&#1103;&#1073;&#1088;&#1100;%20%202022&#1075;.&#1053;&#1054;&#1042;&#1040;&#10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a октябрь 2022г."/>
      <sheetName val="Октябрь"/>
      <sheetName val="Онкология"/>
      <sheetName val="СПИД"/>
      <sheetName val="ДТП"/>
      <sheetName val="Госп.Травмоцентры"/>
      <sheetName val="Санабасова"/>
      <sheetName val="ТУБ"/>
      <sheetName val="Дыхание"/>
      <sheetName val="Адиханян С.С."/>
      <sheetName val="Пищеварение"/>
      <sheetName val="Лист1"/>
      <sheetName val="Лист2"/>
    </sheetNames>
    <sheetDataSet>
      <sheetData sheetId="0"/>
      <sheetData sheetId="1">
        <row r="1">
          <cell r="A1" t="str">
            <v>Сигнальные показатели Республики Алтай в разрезе муниципальных организаций за X месяцев 2022 года</v>
          </cell>
        </row>
        <row r="2">
          <cell r="E2" t="str">
            <v>Республика Алтай за X месяцев 2022г.</v>
          </cell>
        </row>
        <row r="3">
          <cell r="E3">
            <v>0.69498069498069504</v>
          </cell>
          <cell r="F3">
            <v>0.74688796680497926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E4">
            <v>0.16709511568123395</v>
          </cell>
          <cell r="F4">
            <v>0.14242424242424243</v>
          </cell>
          <cell r="G4">
            <v>1</v>
          </cell>
          <cell r="H4">
            <v>0.33333333333333331</v>
          </cell>
          <cell r="I4">
            <v>0.2</v>
          </cell>
          <cell r="J4">
            <v>0.66666666666666663</v>
          </cell>
          <cell r="K4">
            <v>0.31578947368421051</v>
          </cell>
          <cell r="L4">
            <v>0.25</v>
          </cell>
          <cell r="M4">
            <v>0</v>
          </cell>
          <cell r="N4">
            <v>1</v>
          </cell>
          <cell r="O4">
            <v>0.30769230769230771</v>
          </cell>
          <cell r="P4">
            <v>0.125</v>
          </cell>
        </row>
        <row r="5">
          <cell r="F5">
            <v>0.22522522522522523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F6">
            <v>4.3824701195219126E-2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F7">
            <v>5.2631578947368418E-2</v>
          </cell>
          <cell r="H7">
            <v>1</v>
          </cell>
          <cell r="I7">
            <v>0.5</v>
          </cell>
          <cell r="J7">
            <v>1</v>
          </cell>
          <cell r="K7">
            <v>1</v>
          </cell>
          <cell r="L7">
            <v>0</v>
          </cell>
          <cell r="M7">
            <v>1</v>
          </cell>
          <cell r="O7">
            <v>1</v>
          </cell>
        </row>
        <row r="8">
          <cell r="F8">
            <v>0.55172413793103448</v>
          </cell>
          <cell r="G8">
            <v>0.7142857142857143</v>
          </cell>
          <cell r="H8">
            <v>0.7</v>
          </cell>
          <cell r="I8">
            <v>0.5</v>
          </cell>
          <cell r="J8">
            <v>0.6</v>
          </cell>
          <cell r="K8">
            <v>0.8</v>
          </cell>
          <cell r="L8">
            <v>0.875</v>
          </cell>
          <cell r="M8">
            <v>0.83333333333333337</v>
          </cell>
          <cell r="N8">
            <v>0.46153846153846156</v>
          </cell>
          <cell r="O8">
            <v>0.66666666666666663</v>
          </cell>
          <cell r="P8">
            <v>0.47058823529411764</v>
          </cell>
        </row>
        <row r="9">
          <cell r="F9">
            <v>0.69811320754716977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0.5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</row>
        <row r="10">
          <cell r="F10">
            <v>0.29455683261563248</v>
          </cell>
          <cell r="G10">
            <v>0.29627384766357839</v>
          </cell>
          <cell r="H10">
            <v>0.31336521520261768</v>
          </cell>
          <cell r="I10">
            <v>0.30493273542600896</v>
          </cell>
          <cell r="J10">
            <v>0.27690738176783503</v>
          </cell>
          <cell r="K10">
            <v>0.28720259045473745</v>
          </cell>
          <cell r="L10">
            <v>0.29730848861283643</v>
          </cell>
          <cell r="M10">
            <v>0.22399684511485754</v>
          </cell>
          <cell r="N10">
            <v>0.28962897646340635</v>
          </cell>
          <cell r="O10">
            <v>0.29921259842519687</v>
          </cell>
          <cell r="P10">
            <v>0.28046283934134403</v>
          </cell>
        </row>
        <row r="12">
          <cell r="F12">
            <v>0.20895522388059701</v>
          </cell>
          <cell r="G12">
            <v>0.12173913043478261</v>
          </cell>
          <cell r="H12">
            <v>0</v>
          </cell>
          <cell r="I12">
            <v>0.44</v>
          </cell>
          <cell r="J12">
            <v>0.66666666666666663</v>
          </cell>
          <cell r="K12">
            <v>0.45945945945945948</v>
          </cell>
          <cell r="L12">
            <v>0</v>
          </cell>
          <cell r="M12">
            <v>0.56521739130434778</v>
          </cell>
          <cell r="N12">
            <v>0.2</v>
          </cell>
          <cell r="O12">
            <v>0.29629629629629628</v>
          </cell>
          <cell r="P12">
            <v>0.40625</v>
          </cell>
        </row>
        <row r="13">
          <cell r="F13">
            <v>1</v>
          </cell>
          <cell r="G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</row>
        <row r="14">
          <cell r="F14">
            <v>0.29166666666666669</v>
          </cell>
          <cell r="G14">
            <v>0.18181818181818182</v>
          </cell>
          <cell r="H14">
            <v>1</v>
          </cell>
          <cell r="I14">
            <v>0.33333333333333331</v>
          </cell>
          <cell r="J14">
            <v>0.5</v>
          </cell>
          <cell r="K14">
            <v>0.66666666666666663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</row>
        <row r="15">
          <cell r="F15">
            <v>0.875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L15">
            <v>1</v>
          </cell>
          <cell r="N15">
            <v>1</v>
          </cell>
          <cell r="O15">
            <v>1</v>
          </cell>
          <cell r="P15">
            <v>1</v>
          </cell>
        </row>
        <row r="16">
          <cell r="F16">
            <v>0.98333333333333328</v>
          </cell>
          <cell r="G16">
            <v>0.96296296296296291</v>
          </cell>
          <cell r="H16">
            <v>0.92307692307692313</v>
          </cell>
          <cell r="I16">
            <v>0.93333333333333335</v>
          </cell>
          <cell r="J16">
            <v>1</v>
          </cell>
          <cell r="K16">
            <v>0</v>
          </cell>
          <cell r="L16">
            <v>1</v>
          </cell>
          <cell r="M16">
            <v>1</v>
          </cell>
          <cell r="N16">
            <v>1</v>
          </cell>
          <cell r="O16">
            <v>0.9375</v>
          </cell>
          <cell r="P16">
            <v>1</v>
          </cell>
        </row>
        <row r="17">
          <cell r="F17">
            <v>0.25</v>
          </cell>
          <cell r="G17">
            <v>0.19047619047619047</v>
          </cell>
          <cell r="H17">
            <v>0.29629629629629628</v>
          </cell>
          <cell r="I17">
            <v>0.52</v>
          </cell>
          <cell r="J17">
            <v>0.62857142857142856</v>
          </cell>
          <cell r="K17">
            <v>0.6216216216216216</v>
          </cell>
          <cell r="L17">
            <v>5.8823529411764705E-2</v>
          </cell>
          <cell r="M17">
            <v>0.56521739130434778</v>
          </cell>
          <cell r="N17">
            <v>0.25714285714285712</v>
          </cell>
          <cell r="O17">
            <v>0.4642857142857143</v>
          </cell>
          <cell r="P17">
            <v>0.62857142857142856</v>
          </cell>
        </row>
        <row r="18">
          <cell r="F18">
            <v>0.58914728682170547</v>
          </cell>
          <cell r="G18">
            <v>0.375</v>
          </cell>
          <cell r="H18">
            <v>1</v>
          </cell>
          <cell r="I18">
            <v>1</v>
          </cell>
          <cell r="J18">
            <v>0.92592592592592593</v>
          </cell>
          <cell r="K18">
            <v>0.52830188679245282</v>
          </cell>
          <cell r="L18">
            <v>0.93333333333333335</v>
          </cell>
          <cell r="M18">
            <v>0.69230769230769229</v>
          </cell>
          <cell r="N18">
            <v>0.66666666666666663</v>
          </cell>
          <cell r="O18">
            <v>0</v>
          </cell>
          <cell r="P18">
            <v>1</v>
          </cell>
        </row>
        <row r="19">
          <cell r="F19">
            <v>1</v>
          </cell>
          <cell r="H19">
            <v>0.83333333333333337</v>
          </cell>
          <cell r="I19">
            <v>1</v>
          </cell>
          <cell r="J19">
            <v>0.96078431372549022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0.66666666666666663</v>
          </cell>
          <cell r="P19">
            <v>0.6</v>
          </cell>
        </row>
        <row r="20">
          <cell r="F20">
            <v>1.9008264462809918</v>
          </cell>
          <cell r="G20">
            <v>0.38805970149253732</v>
          </cell>
          <cell r="H20">
            <v>0.81818181818181823</v>
          </cell>
          <cell r="I20">
            <v>0.63888888888888884</v>
          </cell>
          <cell r="J20">
            <v>0.85245901639344257</v>
          </cell>
          <cell r="K20">
            <v>0.85333333333333339</v>
          </cell>
          <cell r="L20">
            <v>0.95652173913043481</v>
          </cell>
          <cell r="M20">
            <v>0.66666666666666663</v>
          </cell>
          <cell r="N20">
            <v>0.89610389610389607</v>
          </cell>
          <cell r="O20">
            <v>1</v>
          </cell>
          <cell r="P20">
            <v>0.66666666666666663</v>
          </cell>
        </row>
        <row r="21">
          <cell r="F21">
            <v>0.77321814254859611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</sheetData>
      <sheetData sheetId="2">
        <row r="14">
          <cell r="D14">
            <v>0.26305220883534136</v>
          </cell>
          <cell r="I14">
            <v>1</v>
          </cell>
          <cell r="N14">
            <v>0.35305719921104539</v>
          </cell>
        </row>
      </sheetData>
      <sheetData sheetId="3">
        <row r="14">
          <cell r="E14">
            <v>0.95512820512820518</v>
          </cell>
          <cell r="K14">
            <v>0.28749001394662371</v>
          </cell>
        </row>
      </sheetData>
      <sheetData sheetId="4">
        <row r="14">
          <cell r="E14">
            <v>0.94333333333333336</v>
          </cell>
        </row>
      </sheetData>
      <sheetData sheetId="5">
        <row r="14">
          <cell r="E14">
            <v>0.45402298850574713</v>
          </cell>
        </row>
      </sheetData>
      <sheetData sheetId="6">
        <row r="15">
          <cell r="E15">
            <v>0.7857142857142857</v>
          </cell>
          <cell r="J15">
            <v>8.5000000000000006E-2</v>
          </cell>
        </row>
      </sheetData>
      <sheetData sheetId="7">
        <row r="14">
          <cell r="E14">
            <v>0.35087719298245612</v>
          </cell>
        </row>
        <row r="15">
          <cell r="J15">
            <v>0.96153846153846156</v>
          </cell>
        </row>
      </sheetData>
      <sheetData sheetId="8">
        <row r="21">
          <cell r="E21">
            <v>0.98264984227129337</v>
          </cell>
        </row>
      </sheetData>
      <sheetData sheetId="9">
        <row r="16">
          <cell r="E16">
            <v>0.22522522522522523</v>
          </cell>
          <cell r="J16">
            <v>3.6912751677852351E-2</v>
          </cell>
          <cell r="O16">
            <v>0.77321814254859611</v>
          </cell>
        </row>
      </sheetData>
      <sheetData sheetId="10">
        <row r="18">
          <cell r="E18">
            <v>0.65870307167235498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3"/>
  <sheetViews>
    <sheetView tabSelected="1" zoomScale="50" zoomScaleNormal="50" workbookViewId="0">
      <pane ySplit="2" topLeftCell="A3" activePane="bottomLeft" state="frozen"/>
      <selection pane="bottomLeft" activeCell="T4" sqref="T4"/>
    </sheetView>
  </sheetViews>
  <sheetFormatPr defaultRowHeight="15" x14ac:dyDescent="0.25"/>
  <cols>
    <col min="1" max="1" width="9.28515625" style="22" customWidth="1"/>
    <col min="2" max="2" width="74.5703125" customWidth="1"/>
    <col min="3" max="3" width="21.85546875" customWidth="1"/>
    <col min="4" max="4" width="19.5703125" style="22" customWidth="1"/>
    <col min="5" max="5" width="16.7109375" style="22" customWidth="1"/>
    <col min="6" max="7" width="17.140625" customWidth="1"/>
    <col min="8" max="8" width="16.140625" customWidth="1"/>
    <col min="9" max="9" width="17.28515625" customWidth="1"/>
    <col min="10" max="10" width="18.85546875" customWidth="1"/>
    <col min="11" max="11" width="17.7109375" customWidth="1"/>
    <col min="12" max="12" width="15.85546875" customWidth="1"/>
    <col min="13" max="13" width="16.85546875" customWidth="1"/>
    <col min="14" max="14" width="15.7109375" customWidth="1"/>
    <col min="15" max="15" width="16.140625" style="22" customWidth="1"/>
    <col min="16" max="16" width="15.85546875" customWidth="1"/>
  </cols>
  <sheetData>
    <row r="1" spans="1:67" ht="40.5" customHeight="1" x14ac:dyDescent="0.25">
      <c r="A1" s="25" t="str">
        <f>[1]Октябрь!A1</f>
        <v>Сигнальные показатели Республики Алтай в разрезе муниципальных организаций за X месяцев 2022 года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67" ht="90.75" customHeight="1" x14ac:dyDescent="0.25">
      <c r="A2" s="26"/>
      <c r="B2" s="26"/>
      <c r="C2" s="27" t="s">
        <v>0</v>
      </c>
      <c r="D2" s="28" t="s">
        <v>1</v>
      </c>
      <c r="E2" s="31" t="str">
        <f>[1]Октябрь!E2</f>
        <v>Республика Алтай за X месяцев 2022г.</v>
      </c>
      <c r="F2" s="28" t="s">
        <v>2</v>
      </c>
      <c r="G2" s="29" t="s">
        <v>3</v>
      </c>
      <c r="H2" s="29" t="s">
        <v>4</v>
      </c>
      <c r="I2" s="29" t="s">
        <v>5</v>
      </c>
      <c r="J2" s="29" t="s">
        <v>6</v>
      </c>
      <c r="K2" s="29" t="s">
        <v>7</v>
      </c>
      <c r="L2" s="29" t="s">
        <v>8</v>
      </c>
      <c r="M2" s="29" t="s">
        <v>9</v>
      </c>
      <c r="N2" s="29" t="s">
        <v>10</v>
      </c>
      <c r="O2" s="29" t="s">
        <v>11</v>
      </c>
      <c r="P2" s="29" t="s">
        <v>12</v>
      </c>
    </row>
    <row r="3" spans="1:67" ht="62.25" customHeight="1" x14ac:dyDescent="0.25">
      <c r="A3" s="30">
        <v>1</v>
      </c>
      <c r="B3" s="1" t="s">
        <v>13</v>
      </c>
      <c r="C3" s="2" t="s">
        <v>14</v>
      </c>
      <c r="D3" s="7" t="s">
        <v>15</v>
      </c>
      <c r="E3" s="3">
        <f>[1]Октябрь!E3</f>
        <v>0.69498069498069504</v>
      </c>
      <c r="F3" s="10">
        <f>[1]Октябрь!F3</f>
        <v>0.74688796680497926</v>
      </c>
      <c r="G3" s="10">
        <f>[1]Октябрь!G3</f>
        <v>0</v>
      </c>
      <c r="H3" s="10">
        <f>[1]Октябрь!H3</f>
        <v>0</v>
      </c>
      <c r="I3" s="10">
        <f>[1]Октябрь!I3</f>
        <v>0</v>
      </c>
      <c r="J3" s="10">
        <f>[1]Октябрь!J3</f>
        <v>0</v>
      </c>
      <c r="K3" s="10">
        <f>[1]Октябрь!K3</f>
        <v>0</v>
      </c>
      <c r="L3" s="10">
        <f>[1]Октябрь!L3</f>
        <v>0</v>
      </c>
      <c r="M3" s="10">
        <f>[1]Октябрь!M3</f>
        <v>0</v>
      </c>
      <c r="N3" s="10">
        <f>[1]Октябрь!N3</f>
        <v>0</v>
      </c>
      <c r="O3" s="10">
        <f>[1]Октябрь!O3</f>
        <v>0</v>
      </c>
      <c r="P3" s="10">
        <f>[1]Октябрь!P3</f>
        <v>0</v>
      </c>
    </row>
    <row r="4" spans="1:67" ht="42.75" customHeight="1" x14ac:dyDescent="0.25">
      <c r="A4" s="30">
        <v>2</v>
      </c>
      <c r="B4" s="1" t="s">
        <v>16</v>
      </c>
      <c r="C4" s="2"/>
      <c r="D4" s="3">
        <v>0.16900000000000001</v>
      </c>
      <c r="E4" s="4">
        <f>[1]Октябрь!E4</f>
        <v>0.16709511568123395</v>
      </c>
      <c r="F4" s="5">
        <f>[1]Октябрь!F4</f>
        <v>0.14242424242424243</v>
      </c>
      <c r="G4" s="5">
        <f>[1]Октябрь!G4</f>
        <v>1</v>
      </c>
      <c r="H4" s="5">
        <f>[1]Октябрь!H4</f>
        <v>0.33333333333333331</v>
      </c>
      <c r="I4" s="5">
        <f>[1]Октябрь!I4</f>
        <v>0.2</v>
      </c>
      <c r="J4" s="5">
        <f>[1]Октябрь!J4</f>
        <v>0.66666666666666663</v>
      </c>
      <c r="K4" s="5">
        <f>[1]Октябрь!K4</f>
        <v>0.31578947368421051</v>
      </c>
      <c r="L4" s="5">
        <f>[1]Октябрь!L4</f>
        <v>0.25</v>
      </c>
      <c r="M4" s="5">
        <f>[1]Октябрь!M4</f>
        <v>0</v>
      </c>
      <c r="N4" s="5">
        <f>[1]Октябрь!N4</f>
        <v>1</v>
      </c>
      <c r="O4" s="5">
        <f>[1]Октябрь!O4</f>
        <v>0.30769230769230771</v>
      </c>
      <c r="P4" s="5">
        <f>[1]Октябрь!P4</f>
        <v>0.125</v>
      </c>
    </row>
    <row r="5" spans="1:67" ht="112.5" customHeight="1" x14ac:dyDescent="0.25">
      <c r="A5" s="30">
        <v>3</v>
      </c>
      <c r="B5" s="1" t="s">
        <v>17</v>
      </c>
      <c r="C5" s="2" t="s">
        <v>58</v>
      </c>
      <c r="D5" s="3">
        <v>0.35</v>
      </c>
      <c r="E5" s="4">
        <f>'[1]Адиханян С.С.'!E16</f>
        <v>0.22522522522522523</v>
      </c>
      <c r="F5" s="6">
        <f>[1]Октябрь!F5</f>
        <v>0.22522522522522523</v>
      </c>
      <c r="G5" s="6">
        <f>[1]Октябрь!G5</f>
        <v>0</v>
      </c>
      <c r="H5" s="6">
        <f>[1]Октябрь!H5</f>
        <v>0</v>
      </c>
      <c r="I5" s="6">
        <f>[1]Октябрь!I5</f>
        <v>0</v>
      </c>
      <c r="J5" s="6">
        <f>[1]Октябрь!J5</f>
        <v>0</v>
      </c>
      <c r="K5" s="6">
        <f>[1]Октябрь!K5</f>
        <v>0</v>
      </c>
      <c r="L5" s="6">
        <f>[1]Октябрь!L5</f>
        <v>0</v>
      </c>
      <c r="M5" s="6">
        <f>[1]Октябрь!M5</f>
        <v>0</v>
      </c>
      <c r="N5" s="6">
        <f>[1]Октябрь!N5</f>
        <v>0</v>
      </c>
      <c r="O5" s="6">
        <f>[1]Октябрь!O5</f>
        <v>0</v>
      </c>
      <c r="P5" s="6">
        <f>[1]Октябрь!P5</f>
        <v>0</v>
      </c>
    </row>
    <row r="6" spans="1:67" ht="49.5" customHeight="1" x14ac:dyDescent="0.25">
      <c r="A6" s="30">
        <v>4</v>
      </c>
      <c r="B6" s="1" t="s">
        <v>18</v>
      </c>
      <c r="C6" s="2"/>
      <c r="D6" s="7" t="s">
        <v>19</v>
      </c>
      <c r="E6" s="8">
        <f>'[1]Адиханян С.С.'!J16</f>
        <v>3.6912751677852351E-2</v>
      </c>
      <c r="F6" s="6">
        <f>[1]Октябрь!F6</f>
        <v>4.3824701195219126E-2</v>
      </c>
      <c r="G6" s="6">
        <f>[1]Октябрь!G6</f>
        <v>0</v>
      </c>
      <c r="H6" s="6">
        <f>[1]Октябрь!H6</f>
        <v>0</v>
      </c>
      <c r="I6" s="6">
        <f>[1]Октябрь!I6</f>
        <v>0</v>
      </c>
      <c r="J6" s="6">
        <f>[1]Октябрь!J6</f>
        <v>0</v>
      </c>
      <c r="K6" s="6">
        <f>[1]Октябрь!K6</f>
        <v>0</v>
      </c>
      <c r="L6" s="6">
        <f>[1]Октябрь!L6</f>
        <v>0</v>
      </c>
      <c r="M6" s="6">
        <f>[1]Октябрь!M6</f>
        <v>0</v>
      </c>
      <c r="N6" s="6">
        <f>[1]Октябрь!N6</f>
        <v>0</v>
      </c>
      <c r="O6" s="6">
        <f>[1]Октябрь!O6</f>
        <v>0</v>
      </c>
      <c r="P6" s="6">
        <f>[1]Октябрь!P6</f>
        <v>0</v>
      </c>
      <c r="Q6" s="9"/>
    </row>
    <row r="7" spans="1:67" ht="39" customHeight="1" x14ac:dyDescent="0.25">
      <c r="A7" s="30">
        <v>5</v>
      </c>
      <c r="B7" s="1" t="s">
        <v>20</v>
      </c>
      <c r="C7" s="2" t="s">
        <v>14</v>
      </c>
      <c r="D7" s="7">
        <v>0.11</v>
      </c>
      <c r="E7" s="8">
        <f>[1]Санабасова!J15</f>
        <v>8.5000000000000006E-2</v>
      </c>
      <c r="F7" s="6">
        <f>[1]Октябрь!F7</f>
        <v>5.2631578947368418E-2</v>
      </c>
      <c r="G7" s="6">
        <v>0</v>
      </c>
      <c r="H7" s="6">
        <f>[1]Октябрь!H7</f>
        <v>1</v>
      </c>
      <c r="I7" s="6">
        <f>[1]Октябрь!I7</f>
        <v>0.5</v>
      </c>
      <c r="J7" s="6">
        <f>[1]Октябрь!J7</f>
        <v>1</v>
      </c>
      <c r="K7" s="6">
        <f>[1]Октябрь!K7</f>
        <v>1</v>
      </c>
      <c r="L7" s="6">
        <f>[1]Октябрь!L7</f>
        <v>0</v>
      </c>
      <c r="M7" s="6">
        <f>[1]Октябрь!M7</f>
        <v>1</v>
      </c>
      <c r="N7" s="6">
        <v>0</v>
      </c>
      <c r="O7" s="6">
        <f>[1]Октябрь!O7</f>
        <v>1</v>
      </c>
      <c r="P7" s="6">
        <v>0</v>
      </c>
    </row>
    <row r="8" spans="1:67" ht="60.75" x14ac:dyDescent="0.25">
      <c r="A8" s="30">
        <v>6</v>
      </c>
      <c r="B8" s="1" t="s">
        <v>21</v>
      </c>
      <c r="C8" s="2" t="s">
        <v>14</v>
      </c>
      <c r="D8" s="7" t="s">
        <v>22</v>
      </c>
      <c r="E8" s="4">
        <v>0.61199999999999999</v>
      </c>
      <c r="F8" s="6">
        <f>[1]Октябрь!F8</f>
        <v>0.55172413793103448</v>
      </c>
      <c r="G8" s="6">
        <f>[1]Октябрь!G8</f>
        <v>0.7142857142857143</v>
      </c>
      <c r="H8" s="6">
        <f>[1]Октябрь!H8</f>
        <v>0.7</v>
      </c>
      <c r="I8" s="6">
        <f>[1]Октябрь!I8</f>
        <v>0.5</v>
      </c>
      <c r="J8" s="6">
        <f>[1]Октябрь!J8</f>
        <v>0.6</v>
      </c>
      <c r="K8" s="6">
        <f>[1]Октябрь!K8</f>
        <v>0.8</v>
      </c>
      <c r="L8" s="6">
        <f>[1]Октябрь!L8</f>
        <v>0.875</v>
      </c>
      <c r="M8" s="6">
        <f>[1]Октябрь!M8</f>
        <v>0.83333333333333337</v>
      </c>
      <c r="N8" s="6">
        <f>[1]Октябрь!N8</f>
        <v>0.46153846153846156</v>
      </c>
      <c r="O8" s="6">
        <f>[1]Октябрь!O8</f>
        <v>0.66666666666666663</v>
      </c>
      <c r="P8" s="6">
        <f>[1]Октябрь!P8</f>
        <v>0.47058823529411764</v>
      </c>
    </row>
    <row r="9" spans="1:67" ht="104.25" customHeight="1" x14ac:dyDescent="0.25">
      <c r="A9" s="30">
        <v>7</v>
      </c>
      <c r="B9" s="1" t="s">
        <v>23</v>
      </c>
      <c r="C9" s="2" t="s">
        <v>14</v>
      </c>
      <c r="D9" s="7" t="s">
        <v>22</v>
      </c>
      <c r="E9" s="4">
        <f>[1]Санабасова!E15</f>
        <v>0.7857142857142857</v>
      </c>
      <c r="F9" s="6">
        <f>[1]Октябрь!F9</f>
        <v>0.69811320754716977</v>
      </c>
      <c r="G9" s="6">
        <v>0</v>
      </c>
      <c r="H9" s="6">
        <f>[1]Октябрь!H9</f>
        <v>1</v>
      </c>
      <c r="I9" s="6">
        <f>[1]Октябрь!I9</f>
        <v>1</v>
      </c>
      <c r="J9" s="6">
        <f>[1]Октябрь!J9</f>
        <v>1</v>
      </c>
      <c r="K9" s="6">
        <f>[1]Октябрь!K9</f>
        <v>1</v>
      </c>
      <c r="L9" s="6">
        <f>[1]Октябрь!L9</f>
        <v>0.5</v>
      </c>
      <c r="M9" s="6">
        <f>[1]Октябрь!M9</f>
        <v>1</v>
      </c>
      <c r="N9" s="6">
        <f>[1]Октябрь!N9</f>
        <v>1</v>
      </c>
      <c r="O9" s="6">
        <f>[1]Октябрь!O9</f>
        <v>1</v>
      </c>
      <c r="P9" s="6">
        <f>[1]Октябрь!P9</f>
        <v>1</v>
      </c>
    </row>
    <row r="10" spans="1:67" ht="40.5" x14ac:dyDescent="0.25">
      <c r="A10" s="30">
        <v>8</v>
      </c>
      <c r="B10" s="1" t="s">
        <v>24</v>
      </c>
      <c r="C10" s="2" t="s">
        <v>25</v>
      </c>
      <c r="D10" s="7" t="s">
        <v>26</v>
      </c>
      <c r="E10" s="4">
        <f>[1]СПИД!K14</f>
        <v>0.28749001394662371</v>
      </c>
      <c r="F10" s="6">
        <f>[1]Октябрь!F10</f>
        <v>0.29455683261563248</v>
      </c>
      <c r="G10" s="6">
        <f>[1]Октябрь!G10</f>
        <v>0.29627384766357839</v>
      </c>
      <c r="H10" s="6">
        <f>[1]Октябрь!H10</f>
        <v>0.31336521520261768</v>
      </c>
      <c r="I10" s="6">
        <f>[1]Октябрь!I10</f>
        <v>0.30493273542600896</v>
      </c>
      <c r="J10" s="6">
        <f>[1]Октябрь!J10</f>
        <v>0.27690738176783503</v>
      </c>
      <c r="K10" s="6">
        <f>[1]Октябрь!K10</f>
        <v>0.28720259045473745</v>
      </c>
      <c r="L10" s="6">
        <f>[1]Октябрь!L10</f>
        <v>0.29730848861283643</v>
      </c>
      <c r="M10" s="6">
        <f>[1]Октябрь!M10</f>
        <v>0.22399684511485754</v>
      </c>
      <c r="N10" s="6">
        <f>[1]Октябрь!N10</f>
        <v>0.28962897646340635</v>
      </c>
      <c r="O10" s="6">
        <f>[1]Октябрь!O10</f>
        <v>0.29921259842519687</v>
      </c>
      <c r="P10" s="6">
        <f>[1]Октябрь!P10</f>
        <v>0.28046283934134403</v>
      </c>
    </row>
    <row r="11" spans="1:67" ht="111.75" customHeight="1" x14ac:dyDescent="0.25">
      <c r="A11" s="30">
        <v>9</v>
      </c>
      <c r="B11" s="1" t="s">
        <v>27</v>
      </c>
      <c r="C11" s="2" t="s">
        <v>28</v>
      </c>
      <c r="D11" s="7" t="s">
        <v>29</v>
      </c>
      <c r="E11" s="8">
        <f>[1]Госп.Травмоцентры!E14</f>
        <v>0.45402298850574713</v>
      </c>
      <c r="F11" s="10">
        <f>[1]Госп.Травмоцентры!E14</f>
        <v>0.45402298850574713</v>
      </c>
      <c r="G11" s="10" t="s">
        <v>30</v>
      </c>
      <c r="H11" s="10" t="s">
        <v>30</v>
      </c>
      <c r="I11" s="10" t="s">
        <v>30</v>
      </c>
      <c r="J11" s="10" t="s">
        <v>30</v>
      </c>
      <c r="K11" s="10" t="s">
        <v>30</v>
      </c>
      <c r="L11" s="10" t="s">
        <v>30</v>
      </c>
      <c r="M11" s="10" t="s">
        <v>30</v>
      </c>
      <c r="N11" s="10" t="s">
        <v>30</v>
      </c>
      <c r="O11" s="11" t="s">
        <v>30</v>
      </c>
      <c r="P11" s="11" t="s">
        <v>30</v>
      </c>
    </row>
    <row r="12" spans="1:67" ht="48" customHeight="1" x14ac:dyDescent="0.25">
      <c r="A12" s="30">
        <v>10</v>
      </c>
      <c r="B12" s="1" t="s">
        <v>31</v>
      </c>
      <c r="C12" s="2" t="s">
        <v>32</v>
      </c>
      <c r="D12" s="7" t="s">
        <v>33</v>
      </c>
      <c r="E12" s="4">
        <f>[1]Онкология!D14</f>
        <v>0.26305220883534136</v>
      </c>
      <c r="F12" s="10">
        <f>[1]Октябрь!F12</f>
        <v>0.20895522388059701</v>
      </c>
      <c r="G12" s="10">
        <f>[1]Октябрь!G12</f>
        <v>0.12173913043478261</v>
      </c>
      <c r="H12" s="10">
        <f>[1]Октябрь!H12</f>
        <v>0</v>
      </c>
      <c r="I12" s="10">
        <f>[1]Октябрь!I12</f>
        <v>0.44</v>
      </c>
      <c r="J12" s="10">
        <f>[1]Октябрь!J12</f>
        <v>0.66666666666666663</v>
      </c>
      <c r="K12" s="10">
        <f>[1]Октябрь!K12</f>
        <v>0.45945945945945948</v>
      </c>
      <c r="L12" s="10">
        <f>[1]Октябрь!L12</f>
        <v>0</v>
      </c>
      <c r="M12" s="10">
        <f>[1]Октябрь!M12</f>
        <v>0.56521739130434778</v>
      </c>
      <c r="N12" s="10">
        <f>[1]Октябрь!N12</f>
        <v>0.2</v>
      </c>
      <c r="O12" s="10">
        <f>[1]Октябрь!O12</f>
        <v>0.29629629629629628</v>
      </c>
      <c r="P12" s="10">
        <f>[1]Октябрь!P12</f>
        <v>0.40625</v>
      </c>
      <c r="Q12" s="12"/>
    </row>
    <row r="13" spans="1:67" s="14" customFormat="1" ht="87.75" customHeight="1" x14ac:dyDescent="0.25">
      <c r="A13" s="30">
        <v>11</v>
      </c>
      <c r="B13" s="1" t="s">
        <v>34</v>
      </c>
      <c r="C13" s="2" t="s">
        <v>32</v>
      </c>
      <c r="D13" s="3" t="s">
        <v>35</v>
      </c>
      <c r="E13" s="8">
        <f>[1]Онкология!I14</f>
        <v>1</v>
      </c>
      <c r="F13" s="10">
        <f>[1]Октябрь!F13</f>
        <v>1</v>
      </c>
      <c r="G13" s="10">
        <f>[1]Октябрь!G13</f>
        <v>1</v>
      </c>
      <c r="H13" s="10">
        <v>0</v>
      </c>
      <c r="I13" s="10">
        <f>[1]Октябрь!I13</f>
        <v>1</v>
      </c>
      <c r="J13" s="10">
        <f>[1]Октябрь!J13</f>
        <v>1</v>
      </c>
      <c r="K13" s="10">
        <f>[1]Октябрь!K13</f>
        <v>1</v>
      </c>
      <c r="L13" s="10">
        <f>[1]Октябрь!L13</f>
        <v>1</v>
      </c>
      <c r="M13" s="10">
        <f>[1]Октябрь!M13</f>
        <v>1</v>
      </c>
      <c r="N13" s="10">
        <f>[1]Октябрь!N13</f>
        <v>1</v>
      </c>
      <c r="O13" s="10">
        <f>[1]Октябрь!O13</f>
        <v>1</v>
      </c>
      <c r="P13" s="10">
        <f>[1]Октябрь!P13</f>
        <v>1</v>
      </c>
      <c r="Q13" s="1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</row>
    <row r="14" spans="1:67" ht="63.75" customHeight="1" x14ac:dyDescent="0.25">
      <c r="A14" s="30">
        <v>12</v>
      </c>
      <c r="B14" s="1" t="s">
        <v>36</v>
      </c>
      <c r="C14" s="2" t="s">
        <v>37</v>
      </c>
      <c r="D14" s="7" t="s">
        <v>38</v>
      </c>
      <c r="E14" s="8">
        <f>[1]ТУБ!E14</f>
        <v>0.35087719298245612</v>
      </c>
      <c r="F14" s="6">
        <f>[1]Октябрь!F14</f>
        <v>0.29166666666666669</v>
      </c>
      <c r="G14" s="6">
        <f>[1]Октябрь!G14</f>
        <v>0.18181818181818182</v>
      </c>
      <c r="H14" s="6">
        <f>[1]Октябрь!H14</f>
        <v>1</v>
      </c>
      <c r="I14" s="6">
        <f>[1]Октябрь!I14</f>
        <v>0.33333333333333331</v>
      </c>
      <c r="J14" s="6">
        <f>[1]Октябрь!J14</f>
        <v>0.5</v>
      </c>
      <c r="K14" s="6">
        <f>[1]Октябрь!K14</f>
        <v>0.66666666666666663</v>
      </c>
      <c r="L14" s="6">
        <v>0</v>
      </c>
      <c r="M14" s="6">
        <f>[1]Октябрь!M14</f>
        <v>0</v>
      </c>
      <c r="N14" s="6">
        <f>[1]Октябрь!N14</f>
        <v>0</v>
      </c>
      <c r="O14" s="6">
        <f>[1]Октябрь!O14</f>
        <v>0</v>
      </c>
      <c r="P14" s="6">
        <f>[1]Октябрь!P14</f>
        <v>1</v>
      </c>
    </row>
    <row r="15" spans="1:67" ht="81" x14ac:dyDescent="0.25">
      <c r="A15" s="30">
        <v>13</v>
      </c>
      <c r="B15" s="1" t="s">
        <v>39</v>
      </c>
      <c r="C15" s="2" t="s">
        <v>37</v>
      </c>
      <c r="D15" s="7" t="s">
        <v>40</v>
      </c>
      <c r="E15" s="4">
        <f>[1]ТУБ!J15</f>
        <v>0.96153846153846156</v>
      </c>
      <c r="F15" s="10">
        <f>[1]Октябрь!F15</f>
        <v>0.875</v>
      </c>
      <c r="G15" s="10">
        <f>[1]Октябрь!G15</f>
        <v>1</v>
      </c>
      <c r="H15" s="10">
        <f>[1]Октябрь!H15</f>
        <v>1</v>
      </c>
      <c r="I15" s="10">
        <f>[1]Октябрь!I15</f>
        <v>1</v>
      </c>
      <c r="J15" s="10">
        <f>[1]Октябрь!J15</f>
        <v>1</v>
      </c>
      <c r="K15" s="10">
        <v>0</v>
      </c>
      <c r="L15" s="10">
        <f>[1]Октябрь!L15</f>
        <v>1</v>
      </c>
      <c r="M15" s="10">
        <v>0</v>
      </c>
      <c r="N15" s="10">
        <f>[1]Октябрь!N15</f>
        <v>1</v>
      </c>
      <c r="O15" s="10">
        <f>[1]Октябрь!O15</f>
        <v>1</v>
      </c>
      <c r="P15" s="10">
        <f>[1]Октябрь!P15</f>
        <v>1</v>
      </c>
    </row>
    <row r="16" spans="1:67" ht="60.75" x14ac:dyDescent="0.25">
      <c r="A16" s="30">
        <v>14</v>
      </c>
      <c r="B16" s="1" t="s">
        <v>41</v>
      </c>
      <c r="C16" s="2" t="s">
        <v>25</v>
      </c>
      <c r="D16" s="15" t="s">
        <v>40</v>
      </c>
      <c r="E16" s="8">
        <f>[1]СПИД!E14</f>
        <v>0.95512820512820518</v>
      </c>
      <c r="F16" s="10">
        <f>[1]Октябрь!F16</f>
        <v>0.98333333333333328</v>
      </c>
      <c r="G16" s="10">
        <f>[1]Октябрь!G16</f>
        <v>0.96296296296296291</v>
      </c>
      <c r="H16" s="10">
        <f>[1]Октябрь!H16</f>
        <v>0.92307692307692313</v>
      </c>
      <c r="I16" s="10">
        <f>[1]Октябрь!I16</f>
        <v>0.93333333333333335</v>
      </c>
      <c r="J16" s="10">
        <f>[1]Октябрь!J16</f>
        <v>1</v>
      </c>
      <c r="K16" s="10">
        <f>[1]Октябрь!K16</f>
        <v>0</v>
      </c>
      <c r="L16" s="10">
        <f>[1]Октябрь!L16</f>
        <v>1</v>
      </c>
      <c r="M16" s="10">
        <f>[1]Октябрь!M16</f>
        <v>1</v>
      </c>
      <c r="N16" s="10">
        <f>[1]Октябрь!N16</f>
        <v>1</v>
      </c>
      <c r="O16" s="10">
        <f>[1]Октябрь!O16</f>
        <v>0.9375</v>
      </c>
      <c r="P16" s="10">
        <f>[1]Октябрь!P16</f>
        <v>1</v>
      </c>
    </row>
    <row r="17" spans="1:17" ht="40.5" x14ac:dyDescent="0.25">
      <c r="A17" s="30">
        <v>15</v>
      </c>
      <c r="B17" s="1" t="s">
        <v>42</v>
      </c>
      <c r="C17" s="2" t="s">
        <v>32</v>
      </c>
      <c r="D17" s="15" t="s">
        <v>43</v>
      </c>
      <c r="E17" s="4">
        <f>[1]Онкология!N14</f>
        <v>0.35305719921104539</v>
      </c>
      <c r="F17" s="6">
        <f>[1]Октябрь!F17</f>
        <v>0.25</v>
      </c>
      <c r="G17" s="6">
        <f>[1]Октябрь!G17</f>
        <v>0.19047619047619047</v>
      </c>
      <c r="H17" s="6">
        <f>[1]Октябрь!H17</f>
        <v>0.29629629629629628</v>
      </c>
      <c r="I17" s="6">
        <f>[1]Октябрь!I17</f>
        <v>0.52</v>
      </c>
      <c r="J17" s="6">
        <f>[1]Октябрь!J17</f>
        <v>0.62857142857142856</v>
      </c>
      <c r="K17" s="6">
        <f>[1]Октябрь!K17</f>
        <v>0.6216216216216216</v>
      </c>
      <c r="L17" s="6">
        <f>[1]Октябрь!L17</f>
        <v>5.8823529411764705E-2</v>
      </c>
      <c r="M17" s="6">
        <f>[1]Октябрь!M17</f>
        <v>0.56521739130434778</v>
      </c>
      <c r="N17" s="6">
        <f>[1]Октябрь!N17</f>
        <v>0.25714285714285712</v>
      </c>
      <c r="O17" s="6">
        <f>[1]Октябрь!O17</f>
        <v>0.4642857142857143</v>
      </c>
      <c r="P17" s="6">
        <f>[1]Октябрь!P17</f>
        <v>0.62857142857142856</v>
      </c>
      <c r="Q17" s="16"/>
    </row>
    <row r="18" spans="1:17" ht="61.5" customHeight="1" x14ac:dyDescent="0.25">
      <c r="A18" s="30">
        <v>16</v>
      </c>
      <c r="B18" s="1" t="s">
        <v>44</v>
      </c>
      <c r="C18" s="2" t="s">
        <v>45</v>
      </c>
      <c r="D18" s="3" t="s">
        <v>46</v>
      </c>
      <c r="E18" s="8">
        <f>[1]Пищеварение!E18</f>
        <v>0.65870307167235498</v>
      </c>
      <c r="F18" s="6">
        <f>[1]Октябрь!F18</f>
        <v>0.58914728682170547</v>
      </c>
      <c r="G18" s="6">
        <f>[1]Октябрь!G18</f>
        <v>0.375</v>
      </c>
      <c r="H18" s="6">
        <f>[1]Октябрь!H18</f>
        <v>1</v>
      </c>
      <c r="I18" s="6">
        <f>[1]Октябрь!I18</f>
        <v>1</v>
      </c>
      <c r="J18" s="6">
        <f>[1]Октябрь!J18</f>
        <v>0.92592592592592593</v>
      </c>
      <c r="K18" s="6">
        <f>[1]Октябрь!K18</f>
        <v>0.52830188679245282</v>
      </c>
      <c r="L18" s="6">
        <f>[1]Октябрь!L18</f>
        <v>0.93333333333333335</v>
      </c>
      <c r="M18" s="6">
        <f>[1]Октябрь!M18</f>
        <v>0.69230769230769229</v>
      </c>
      <c r="N18" s="6">
        <f>[1]Октябрь!N18</f>
        <v>0.66666666666666663</v>
      </c>
      <c r="O18" s="6">
        <f>[1]Октябрь!O18</f>
        <v>0</v>
      </c>
      <c r="P18" s="6">
        <f>[1]Октябрь!P18</f>
        <v>1</v>
      </c>
      <c r="Q18" s="16"/>
    </row>
    <row r="19" spans="1:17" ht="40.5" x14ac:dyDescent="0.25">
      <c r="A19" s="30">
        <v>17</v>
      </c>
      <c r="B19" s="1" t="s">
        <v>47</v>
      </c>
      <c r="C19" s="2" t="s">
        <v>48</v>
      </c>
      <c r="D19" s="7" t="s">
        <v>40</v>
      </c>
      <c r="E19" s="8">
        <f>[1]ДТП!E14</f>
        <v>0.94333333333333336</v>
      </c>
      <c r="F19" s="6">
        <f>[1]Октябрь!F19</f>
        <v>1</v>
      </c>
      <c r="G19" s="6">
        <v>0</v>
      </c>
      <c r="H19" s="6">
        <f>[1]Октябрь!H19</f>
        <v>0.83333333333333337</v>
      </c>
      <c r="I19" s="6">
        <f>[1]Октябрь!I19</f>
        <v>1</v>
      </c>
      <c r="J19" s="6">
        <f>[1]Октябрь!J19</f>
        <v>0.96078431372549022</v>
      </c>
      <c r="K19" s="6">
        <f>[1]Октябрь!K19</f>
        <v>1</v>
      </c>
      <c r="L19" s="6">
        <f>[1]Октябрь!L19</f>
        <v>1</v>
      </c>
      <c r="M19" s="6">
        <f>[1]Октябрь!M19</f>
        <v>1</v>
      </c>
      <c r="N19" s="6">
        <f>[1]Октябрь!N19</f>
        <v>1</v>
      </c>
      <c r="O19" s="6">
        <f>[1]Октябрь!O19</f>
        <v>0.66666666666666663</v>
      </c>
      <c r="P19" s="6">
        <f>[1]Октябрь!P19</f>
        <v>0.6</v>
      </c>
    </row>
    <row r="20" spans="1:17" ht="45" customHeight="1" x14ac:dyDescent="0.25">
      <c r="A20" s="30">
        <v>18</v>
      </c>
      <c r="B20" s="1" t="s">
        <v>49</v>
      </c>
      <c r="C20" s="2" t="s">
        <v>50</v>
      </c>
      <c r="D20" s="7" t="s">
        <v>51</v>
      </c>
      <c r="E20" s="4">
        <f>[1]Дыхание!E21</f>
        <v>0.98264984227129337</v>
      </c>
      <c r="F20" s="6">
        <f>[1]Октябрь!F20</f>
        <v>1.9008264462809918</v>
      </c>
      <c r="G20" s="6">
        <f>[1]Октябрь!G20</f>
        <v>0.38805970149253732</v>
      </c>
      <c r="H20" s="6">
        <f>[1]Октябрь!H20</f>
        <v>0.81818181818181823</v>
      </c>
      <c r="I20" s="6">
        <f>[1]Октябрь!I20</f>
        <v>0.63888888888888884</v>
      </c>
      <c r="J20" s="6">
        <f>[1]Октябрь!J20</f>
        <v>0.85245901639344257</v>
      </c>
      <c r="K20" s="6">
        <f>[1]Октябрь!K20</f>
        <v>0.85333333333333339</v>
      </c>
      <c r="L20" s="6">
        <f>[1]Октябрь!L20</f>
        <v>0.95652173913043481</v>
      </c>
      <c r="M20" s="6">
        <f>[1]Октябрь!M20</f>
        <v>0.66666666666666663</v>
      </c>
      <c r="N20" s="6">
        <f>[1]Октябрь!N20</f>
        <v>0.89610389610389607</v>
      </c>
      <c r="O20" s="6">
        <f>[1]Октябрь!O20</f>
        <v>1</v>
      </c>
      <c r="P20" s="6">
        <f>[1]Октябрь!P20</f>
        <v>0.66666666666666663</v>
      </c>
    </row>
    <row r="21" spans="1:17" ht="90" customHeight="1" x14ac:dyDescent="0.25">
      <c r="A21" s="30">
        <v>19</v>
      </c>
      <c r="B21" s="1" t="s">
        <v>52</v>
      </c>
      <c r="C21" s="2"/>
      <c r="D21" s="7" t="s">
        <v>53</v>
      </c>
      <c r="E21" s="8">
        <f>'[1]Адиханян С.С.'!O16</f>
        <v>0.77321814254859611</v>
      </c>
      <c r="F21" s="6">
        <f>[1]Октябрь!F21</f>
        <v>0.77321814254859611</v>
      </c>
      <c r="G21" s="6">
        <f>[1]Октябрь!G21</f>
        <v>0</v>
      </c>
      <c r="H21" s="6">
        <f>[1]Октябрь!H21</f>
        <v>0</v>
      </c>
      <c r="I21" s="6">
        <f>[1]Октябрь!I21</f>
        <v>0</v>
      </c>
      <c r="J21" s="6">
        <f>[1]Октябрь!J21</f>
        <v>0</v>
      </c>
      <c r="K21" s="6">
        <f>[1]Октябрь!K21</f>
        <v>0</v>
      </c>
      <c r="L21" s="6">
        <f>[1]Октябрь!L21</f>
        <v>0</v>
      </c>
      <c r="M21" s="6">
        <f>[1]Октябрь!M21</f>
        <v>0</v>
      </c>
      <c r="N21" s="6">
        <f>[1]Октябрь!N21</f>
        <v>0</v>
      </c>
      <c r="O21" s="6">
        <f>[1]Октябрь!O21</f>
        <v>0</v>
      </c>
      <c r="P21" s="6">
        <f>[1]Октябрь!P21</f>
        <v>0</v>
      </c>
    </row>
    <row r="22" spans="1:17" ht="22.5" customHeight="1" x14ac:dyDescent="0.25">
      <c r="A22" s="17" t="s">
        <v>54</v>
      </c>
      <c r="B22" s="23" t="s">
        <v>55</v>
      </c>
      <c r="C22" s="23"/>
      <c r="D22" s="23"/>
      <c r="E22" s="23"/>
      <c r="F22" s="23"/>
      <c r="G22" s="23"/>
      <c r="H22" s="23"/>
      <c r="I22" s="23"/>
      <c r="J22" s="18"/>
      <c r="K22" s="18"/>
      <c r="L22" s="18"/>
      <c r="M22" s="18"/>
      <c r="N22" s="18"/>
      <c r="O22" s="19"/>
      <c r="P22" s="19"/>
    </row>
    <row r="23" spans="1:17" ht="55.5" customHeight="1" x14ac:dyDescent="0.25">
      <c r="A23" s="20" t="s">
        <v>56</v>
      </c>
      <c r="B23" s="24" t="s">
        <v>57</v>
      </c>
      <c r="C23" s="24"/>
      <c r="D23" s="24"/>
      <c r="E23" s="24"/>
      <c r="F23" s="24"/>
      <c r="G23" s="24"/>
      <c r="H23" s="24"/>
      <c r="I23" s="24"/>
      <c r="J23" s="21"/>
      <c r="K23" s="21"/>
      <c r="L23" s="21"/>
      <c r="M23" s="21"/>
      <c r="N23" s="21"/>
      <c r="O23" s="21"/>
      <c r="P23" s="21"/>
    </row>
  </sheetData>
  <mergeCells count="3">
    <mergeCell ref="A1:P1"/>
    <mergeCell ref="B22:I22"/>
    <mergeCell ref="B23:I23"/>
  </mergeCells>
  <printOptions horizontalCentered="1"/>
  <pageMargins left="0" right="0" top="0" bottom="0" header="0.31496062992125984" footer="0.31496062992125984"/>
  <pageSetup paperSize="9"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Зa октябрь 2022г.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Shkakova</dc:creator>
  <cp:lastModifiedBy>Байлагасова</cp:lastModifiedBy>
  <dcterms:created xsi:type="dcterms:W3CDTF">2022-11-23T04:20:32Z</dcterms:created>
  <dcterms:modified xsi:type="dcterms:W3CDTF">2022-12-07T05:14:25Z</dcterms:modified>
</cp:coreProperties>
</file>