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\Сигнальные показатели 2022\Мониторинг за апрель  2022г\Сигнальные показатели за апрель 2022 года\"/>
    </mc:Choice>
  </mc:AlternateContent>
  <bookViews>
    <workbookView xWindow="0" yWindow="0" windowWidth="28800" windowHeight="11235"/>
  </bookViews>
  <sheets>
    <sheet name="Зa IVмесяца 2022г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N19" i="1"/>
  <c r="M19" i="1"/>
  <c r="K19" i="1"/>
  <c r="J19" i="1"/>
  <c r="I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H15" i="1"/>
  <c r="G15" i="1"/>
  <c r="F15" i="1"/>
  <c r="E15" i="1"/>
  <c r="P14" i="1"/>
  <c r="N14" i="1"/>
  <c r="M14" i="1"/>
  <c r="K14" i="1"/>
  <c r="I14" i="1"/>
  <c r="H14" i="1"/>
  <c r="G14" i="1"/>
  <c r="F14" i="1"/>
  <c r="E14" i="1"/>
  <c r="P13" i="1"/>
  <c r="O13" i="1"/>
  <c r="N13" i="1"/>
  <c r="M13" i="1"/>
  <c r="L13" i="1"/>
  <c r="K13" i="1"/>
  <c r="J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P9" i="1"/>
  <c r="N9" i="1"/>
  <c r="M9" i="1"/>
  <c r="L9" i="1"/>
  <c r="K9" i="1"/>
  <c r="I9" i="1"/>
  <c r="H9" i="1"/>
  <c r="F9" i="1"/>
  <c r="E9" i="1"/>
  <c r="P8" i="1"/>
  <c r="O8" i="1"/>
  <c r="N8" i="1"/>
  <c r="M8" i="1"/>
  <c r="L8" i="1"/>
  <c r="K8" i="1"/>
  <c r="J8" i="1"/>
  <c r="I8" i="1"/>
  <c r="H8" i="1"/>
  <c r="G8" i="1"/>
  <c r="F8" i="1"/>
  <c r="E8" i="1"/>
  <c r="L7" i="1"/>
  <c r="I7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P5" i="1"/>
  <c r="O5" i="1"/>
  <c r="N5" i="1"/>
  <c r="M5" i="1"/>
  <c r="L5" i="1"/>
  <c r="K5" i="1"/>
  <c r="J5" i="1"/>
  <c r="I5" i="1"/>
  <c r="H5" i="1"/>
  <c r="G5" i="1"/>
  <c r="F5" i="1"/>
  <c r="E5" i="1"/>
  <c r="P4" i="1"/>
  <c r="O4" i="1"/>
  <c r="M4" i="1"/>
  <c r="K4" i="1"/>
  <c r="J4" i="1"/>
  <c r="I4" i="1"/>
  <c r="H4" i="1"/>
  <c r="F4" i="1"/>
  <c r="E4" i="1"/>
  <c r="P3" i="1"/>
  <c r="O3" i="1"/>
  <c r="N3" i="1"/>
  <c r="M3" i="1"/>
  <c r="L3" i="1"/>
  <c r="K3" i="1"/>
  <c r="J3" i="1"/>
  <c r="I3" i="1"/>
  <c r="H3" i="1"/>
  <c r="G3" i="1"/>
  <c r="F3" i="1"/>
  <c r="E3" i="1"/>
  <c r="D3" i="1"/>
  <c r="E2" i="1"/>
  <c r="A1" i="1"/>
</calcChain>
</file>

<file path=xl/sharedStrings.xml><?xml version="1.0" encoding="utf-8"?>
<sst xmlns="http://schemas.openxmlformats.org/spreadsheetml/2006/main" count="80" uniqueCount="61">
  <si>
    <t>Ответственные гл.специалисты</t>
  </si>
  <si>
    <t>Рекомендованные значения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</si>
  <si>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</si>
  <si>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</si>
  <si>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</si>
  <si>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</si>
  <si>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</si>
  <si>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</si>
  <si>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</si>
  <si>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</si>
  <si>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</si>
  <si>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</si>
  <si>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</si>
  <si>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Отношение числа рентген-эндоваскулярных вмешательств в лечебных целях, к общему числу выбывших больных, перенесших острый коронарный синдром,%</t>
  </si>
  <si>
    <t>Г.К.Санабасова</t>
  </si>
  <si>
    <t>Больничная летальность от острого нарушения мозгового кровообращения, %</t>
  </si>
  <si>
    <t>19,3 %</t>
  </si>
  <si>
    <t>Доля больных с острыми нарушениями мозгового кровообращения, госпитализированных в профильные отделения для лечения больных с ОНМК (региональные сосудистые центры и первичные сосудистые отделения) в первые 4,5 часа от начала заболевания</t>
  </si>
  <si>
    <t>Д.А.Чертишев</t>
  </si>
  <si>
    <t>40,0 %</t>
  </si>
  <si>
    <t>Доля больных с ишемическим инсультом, которым выполнен системный тромболизис</t>
  </si>
  <si>
    <t>5,0 %</t>
  </si>
  <si>
    <t>Больничная летальность от инфаркта миокарда</t>
  </si>
  <si>
    <t>12,3 %</t>
  </si>
  <si>
    <t>Доля лиц, находящихся на диспансерном наблюдении в течение первого года после перенесенного острого коронарного синдрома</t>
  </si>
  <si>
    <t>80,0 %</t>
  </si>
  <si>
    <t>Частота лечебных вмешательств с целью восстановления коронарного кровотока (тромболизис, чрескожные коронарные вмешательства) у пациентов с острым коронарным синдромом с подъемом сегмента ST на ЭКГ в первые 12 ч от начала симптомов заболевания</t>
  </si>
  <si>
    <t>Доля населения субъекта Российской Федерации, вакцинированного против гриппа</t>
  </si>
  <si>
    <t>В.Ю.Мунатова</t>
  </si>
  <si>
    <t>30,0 %</t>
  </si>
  <si>
    <t>Доля пострадавших в результате ДТП, госпитализированных в травмоцентры 1 и 2 уровня, от всех пострадавших в результате ДТП, госпитализированных во все стационары субъекта Российской Федерации</t>
  </si>
  <si>
    <t>В.Н.Захаров</t>
  </si>
  <si>
    <t>82,0 %</t>
  </si>
  <si>
    <t>х</t>
  </si>
  <si>
    <t>Доля злокачественных новообразований, выявленных на ранних стадиях (I-II стадии)</t>
  </si>
  <si>
    <t>А.А.Сараев</t>
  </si>
  <si>
    <t>56,4 %</t>
  </si>
  <si>
    <t>Доля больных со злокачественными новообразованиями, умерших в трудоспособном возрасте, состоящих на учете, от общего числа умерших в трудоспособном возрасте больных со злокачественными новообразованиями</t>
  </si>
  <si>
    <t>90,0 %</t>
  </si>
  <si>
    <t>Доля случаев МЛУ/ШЛУ ТБ, эффективно закончивших лечение по IV и V режимам химиотерапии, (из когорты 2018 г. для плана 2020 г.)</t>
  </si>
  <si>
    <t>Т.М.Ткач</t>
  </si>
  <si>
    <t>60,0 %</t>
  </si>
  <si>
    <t>Доля впервые выявленных больных туберкулезом с бактериовыделением, которым проведен тест на лекарственную чувствительность возбудителя (ТЛЧ) до начала лечения</t>
  </si>
  <si>
    <t>95,0 %</t>
  </si>
  <si>
    <t>Доля пациентов с ВИЧ-инфекцией с уровнем CD4+лимфоцитов менее 350 клеток/мкл, охваченных химиопрофилактикой туберкулеза</t>
  </si>
  <si>
    <t>Доля больных со злокачественными новообразованиями, выявленных активно</t>
  </si>
  <si>
    <t>23,0 %</t>
  </si>
  <si>
    <t>Доля лиц, взятых на диспансерное наблюдение из числа с впервые в жизни установленным диагнозом болезней печени и поджелудочной железы</t>
  </si>
  <si>
    <t>А.В.Тохнина</t>
  </si>
  <si>
    <t>70,0 %</t>
  </si>
  <si>
    <t>Доля выездов бригад скорой медицинской помощи со временем доезда до места ДТП до 20 минут</t>
  </si>
  <si>
    <t>А.С.Перфильев</t>
  </si>
  <si>
    <t>Доля лиц с пневмонией, пролеченных в стационаре, от числа всех заболевших пневмонией</t>
  </si>
  <si>
    <t>Е.А.Максимова</t>
  </si>
  <si>
    <t>85,0 %</t>
  </si>
  <si>
    <t>Доля профильных госпитализаций пациентов с острым нарушением мозгового кровообращения, доставленных автомобилями скорой медицинской помощи</t>
  </si>
  <si>
    <t>79,0 %</t>
  </si>
  <si>
    <t>*</t>
  </si>
  <si>
    <t xml:space="preserve">  п.9  отчетный период начинается с 3 квартала 2022г.
</t>
  </si>
  <si>
    <t>**</t>
  </si>
  <si>
    <t>Примечание:  в строке 20 "Доля лиц  с пневмонией, пролеченых в стационаре, от числа всех заболевших пневмонией" в Республиканской больнице процент составляет 186,7% за счет переведенных из районных больниц пациентов в тяжелом состоянии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</si>
</sst>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4D4D4D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vertical="top" wrapText="1" readingOrder="1"/>
    </xf>
    <xf numFmtId="0" fontId="2" fillId="2" borderId="8" xfId="0" applyFont="1" applyFill="1" applyBorder="1" applyAlignment="1">
      <alignment horizontal="left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 readingOrder="1"/>
    </xf>
    <xf numFmtId="164" fontId="11" fillId="2" borderId="8" xfId="0" applyNumberFormat="1" applyFont="1" applyFill="1" applyBorder="1" applyAlignment="1">
      <alignment horizontal="center" vertical="center" wrapText="1" readingOrder="1"/>
    </xf>
    <xf numFmtId="164" fontId="9" fillId="2" borderId="8" xfId="0" applyNumberFormat="1" applyFont="1" applyFill="1" applyBorder="1" applyAlignment="1">
      <alignment horizontal="center" vertical="center"/>
    </xf>
    <xf numFmtId="9" fontId="8" fillId="2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 readingOrder="1"/>
    </xf>
    <xf numFmtId="164" fontId="13" fillId="2" borderId="0" xfId="0" applyNumberFormat="1" applyFont="1" applyFill="1" applyBorder="1" applyAlignment="1">
      <alignment vertical="center"/>
    </xf>
    <xf numFmtId="9" fontId="8" fillId="2" borderId="9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8" fillId="2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 readingOrder="1"/>
    </xf>
    <xf numFmtId="0" fontId="2" fillId="2" borderId="9" xfId="0" applyFont="1" applyFill="1" applyBorder="1" applyAlignment="1">
      <alignment horizontal="left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 readingOrder="1"/>
    </xf>
    <xf numFmtId="164" fontId="9" fillId="2" borderId="9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left" vertical="top" wrapText="1" readingOrder="1"/>
    </xf>
    <xf numFmtId="0" fontId="2" fillId="2" borderId="13" xfId="0" applyFont="1" applyFill="1" applyBorder="1" applyAlignment="1">
      <alignment horizontal="left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 readingOrder="1"/>
    </xf>
    <xf numFmtId="164" fontId="9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 readingOrder="1"/>
    </xf>
    <xf numFmtId="164" fontId="2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/&#1057;&#1080;&#1075;&#1085;&#1072;&#1083;&#1100;&#1085;&#1099;&#1077;%20&#1087;&#1086;&#1082;&#1072;&#1079;&#1072;&#1090;&#1077;&#1083;&#1080;%202022/&#1052;&#1086;&#1085;&#1080;&#1090;&#1086;&#1088;&#1080;&#1085;&#1075;%20&#1079;&#1072;%20&#1072;&#1087;&#1088;&#1077;&#1083;&#1100;%20%202022&#1075;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&#1072;&#1087;&#1088;&#1077;&#1083;&#1100;%202022&#1075;.&#1053;&#1054;&#1042;&#1040;&#10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a апрель 2022г."/>
      <sheetName val="Апрель"/>
      <sheetName val="Онкология"/>
      <sheetName val="СПИД"/>
      <sheetName val="ДТП"/>
      <sheetName val="Госп.Травмоцентры"/>
      <sheetName val="Санабасова"/>
      <sheetName val="ТУБ"/>
      <sheetName val="Дыхание"/>
      <sheetName val="Адиханян С.С."/>
      <sheetName val="Пищеварение"/>
      <sheetName val="Лист1"/>
      <sheetName val="Лист2"/>
    </sheetNames>
    <sheetDataSet>
      <sheetData sheetId="0"/>
      <sheetData sheetId="1">
        <row r="1">
          <cell r="A1" t="str">
            <v>Сигнальные показатели Республики Алтай в разрезе муниципальных организаций  за IV месяца 2022 г.</v>
          </cell>
        </row>
        <row r="2">
          <cell r="E2" t="str">
            <v>Республика Алтай за IV месяца 2022г.</v>
          </cell>
        </row>
        <row r="3">
          <cell r="D3" t="str">
            <v>46,5 %</v>
          </cell>
          <cell r="E3">
            <v>0.67469879518072284</v>
          </cell>
          <cell r="F3">
            <v>0.71794871794871795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>
            <v>0.15625</v>
          </cell>
          <cell r="F4">
            <v>0.12878787878787878</v>
          </cell>
          <cell r="H4">
            <v>0.5</v>
          </cell>
          <cell r="I4">
            <v>0.25</v>
          </cell>
          <cell r="J4">
            <v>1</v>
          </cell>
          <cell r="K4">
            <v>0.27272727272727271</v>
          </cell>
          <cell r="M4">
            <v>0</v>
          </cell>
          <cell r="O4">
            <v>0.66666666666666663</v>
          </cell>
          <cell r="P4">
            <v>0</v>
          </cell>
        </row>
        <row r="5">
          <cell r="F5">
            <v>0.23134328358208955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F6">
            <v>2.8037383177570093E-2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F7">
            <v>4.3478260869565216E-2</v>
          </cell>
          <cell r="I7">
            <v>0</v>
          </cell>
          <cell r="L7">
            <v>0</v>
          </cell>
        </row>
        <row r="8">
          <cell r="F8">
            <v>0.7142857142857143</v>
          </cell>
          <cell r="G8">
            <v>0.9</v>
          </cell>
          <cell r="H8">
            <v>1</v>
          </cell>
          <cell r="I8">
            <v>0.33333333333333331</v>
          </cell>
          <cell r="J8">
            <v>0.66666666666666663</v>
          </cell>
          <cell r="K8">
            <v>0.83333333333333337</v>
          </cell>
          <cell r="L8">
            <v>1</v>
          </cell>
          <cell r="M8">
            <v>0.66666666666666663</v>
          </cell>
          <cell r="N8">
            <v>0.5</v>
          </cell>
          <cell r="O8">
            <v>0.45454545454545453</v>
          </cell>
          <cell r="P8">
            <v>0.33333333333333331</v>
          </cell>
        </row>
        <row r="9">
          <cell r="F9">
            <v>0.42553191489361702</v>
          </cell>
          <cell r="H9">
            <v>1</v>
          </cell>
          <cell r="I9">
            <v>1</v>
          </cell>
          <cell r="K9">
            <v>1</v>
          </cell>
          <cell r="L9">
            <v>0</v>
          </cell>
          <cell r="M9">
            <v>1</v>
          </cell>
          <cell r="N9">
            <v>1</v>
          </cell>
          <cell r="P9">
            <v>1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F12">
            <v>0.38636363636363635</v>
          </cell>
          <cell r="G12">
            <v>0.2</v>
          </cell>
          <cell r="H12">
            <v>0</v>
          </cell>
          <cell r="I12">
            <v>0.38461538461538464</v>
          </cell>
          <cell r="J12">
            <v>0.55555555555555558</v>
          </cell>
          <cell r="K12">
            <v>0.5625</v>
          </cell>
          <cell r="L12">
            <v>0</v>
          </cell>
          <cell r="M12">
            <v>0.5714285714285714</v>
          </cell>
          <cell r="N12">
            <v>0.29411764705882354</v>
          </cell>
          <cell r="O12">
            <v>0.5</v>
          </cell>
          <cell r="P12">
            <v>0.5</v>
          </cell>
        </row>
        <row r="13">
          <cell r="F13">
            <v>1</v>
          </cell>
          <cell r="G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</row>
        <row r="14">
          <cell r="F14">
            <v>0.1</v>
          </cell>
          <cell r="G14">
            <v>0.14285714285714285</v>
          </cell>
          <cell r="H14">
            <v>0.8</v>
          </cell>
          <cell r="I14">
            <v>0.5</v>
          </cell>
          <cell r="K14">
            <v>0.5</v>
          </cell>
          <cell r="M14">
            <v>0</v>
          </cell>
          <cell r="N14">
            <v>0</v>
          </cell>
          <cell r="P14">
            <v>1</v>
          </cell>
        </row>
        <row r="15">
          <cell r="F15">
            <v>1</v>
          </cell>
          <cell r="G15">
            <v>1</v>
          </cell>
          <cell r="H15">
            <v>1</v>
          </cell>
          <cell r="N15">
            <v>1</v>
          </cell>
          <cell r="O15">
            <v>1</v>
          </cell>
          <cell r="P15">
            <v>1</v>
          </cell>
        </row>
        <row r="16">
          <cell r="F16">
            <v>0.98412698412698407</v>
          </cell>
          <cell r="G16">
            <v>0.94444444444444442</v>
          </cell>
          <cell r="H16">
            <v>0.8</v>
          </cell>
          <cell r="I16">
            <v>0.90909090909090906</v>
          </cell>
          <cell r="J16">
            <v>0.75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0.93333333333333335</v>
          </cell>
          <cell r="P16">
            <v>1</v>
          </cell>
        </row>
        <row r="17">
          <cell r="F17">
            <v>0.34</v>
          </cell>
          <cell r="G17">
            <v>0.23255813953488372</v>
          </cell>
          <cell r="H17">
            <v>0.72727272727272729</v>
          </cell>
          <cell r="I17">
            <v>0.53846153846153844</v>
          </cell>
          <cell r="J17">
            <v>0.6</v>
          </cell>
          <cell r="K17">
            <v>0.625</v>
          </cell>
          <cell r="L17">
            <v>0</v>
          </cell>
          <cell r="M17">
            <v>0.5714285714285714</v>
          </cell>
          <cell r="N17">
            <v>0.375</v>
          </cell>
          <cell r="O17">
            <v>0.75</v>
          </cell>
          <cell r="P17">
            <v>0.8</v>
          </cell>
        </row>
        <row r="18">
          <cell r="F18">
            <v>0.9375</v>
          </cell>
          <cell r="G18">
            <v>0.25</v>
          </cell>
          <cell r="H18">
            <v>1</v>
          </cell>
          <cell r="I18">
            <v>1</v>
          </cell>
          <cell r="J18">
            <v>0.83333333333333337</v>
          </cell>
          <cell r="K18">
            <v>0.66666666666666663</v>
          </cell>
          <cell r="L18">
            <v>0.91666666666666663</v>
          </cell>
          <cell r="M18">
            <v>0.83333333333333337</v>
          </cell>
          <cell r="N18">
            <v>1</v>
          </cell>
          <cell r="O18">
            <v>0</v>
          </cell>
          <cell r="P18">
            <v>1</v>
          </cell>
        </row>
        <row r="19">
          <cell r="F19">
            <v>1</v>
          </cell>
          <cell r="I19">
            <v>1</v>
          </cell>
          <cell r="J19">
            <v>1</v>
          </cell>
          <cell r="K19">
            <v>1</v>
          </cell>
          <cell r="M19">
            <v>1</v>
          </cell>
          <cell r="N19">
            <v>1</v>
          </cell>
          <cell r="P19">
            <v>1</v>
          </cell>
        </row>
        <row r="20">
          <cell r="F20">
            <v>1.8666666666666667</v>
          </cell>
          <cell r="G20">
            <v>0</v>
          </cell>
          <cell r="H20">
            <v>0.8</v>
          </cell>
          <cell r="I20">
            <v>0.70967741935483875</v>
          </cell>
          <cell r="J20">
            <v>0.86842105263157898</v>
          </cell>
          <cell r="K20">
            <v>0.89473684210526316</v>
          </cell>
          <cell r="L20">
            <v>1</v>
          </cell>
          <cell r="M20">
            <v>0.53333333333333333</v>
          </cell>
          <cell r="N20">
            <v>0.80392156862745101</v>
          </cell>
          <cell r="O20">
            <v>0.79166666666666663</v>
          </cell>
          <cell r="P20">
            <v>0.6</v>
          </cell>
        </row>
        <row r="21">
          <cell r="F21">
            <v>0.79005524861878451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</sheetData>
      <sheetData sheetId="2">
        <row r="14">
          <cell r="D14">
            <v>0.34759358288770054</v>
          </cell>
          <cell r="I14">
            <v>1</v>
          </cell>
          <cell r="N14">
            <v>0.44559585492227977</v>
          </cell>
        </row>
      </sheetData>
      <sheetData sheetId="3">
        <row r="14">
          <cell r="E14">
            <v>0.95209580838323349</v>
          </cell>
          <cell r="K14">
            <v>0</v>
          </cell>
        </row>
      </sheetData>
      <sheetData sheetId="4">
        <row r="14">
          <cell r="E14">
            <v>1</v>
          </cell>
        </row>
      </sheetData>
      <sheetData sheetId="5">
        <row r="14">
          <cell r="E14">
            <v>0.38709677419354838</v>
          </cell>
        </row>
      </sheetData>
      <sheetData sheetId="6">
        <row r="15">
          <cell r="E15">
            <v>0.5</v>
          </cell>
          <cell r="J15">
            <v>4.1666666666666664E-2</v>
          </cell>
        </row>
        <row r="31">
          <cell r="E31">
            <v>0.65217391304347827</v>
          </cell>
        </row>
      </sheetData>
      <sheetData sheetId="7">
        <row r="14">
          <cell r="E14">
            <v>0.28125</v>
          </cell>
        </row>
        <row r="15">
          <cell r="J15">
            <v>1</v>
          </cell>
        </row>
      </sheetData>
      <sheetData sheetId="8">
        <row r="21">
          <cell r="E21">
            <v>0.93416927899686519</v>
          </cell>
        </row>
      </sheetData>
      <sheetData sheetId="9">
        <row r="16">
          <cell r="E16">
            <v>0.23134328358208955</v>
          </cell>
          <cell r="J16">
            <v>2.3076923076923078E-2</v>
          </cell>
          <cell r="O16">
            <v>0.79005524861878451</v>
          </cell>
        </row>
      </sheetData>
      <sheetData sheetId="10">
        <row r="18">
          <cell r="E18">
            <v>0.81081081081081086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3"/>
  <sheetViews>
    <sheetView tabSelected="1" zoomScale="53" zoomScaleNormal="53" workbookViewId="0">
      <pane ySplit="2" topLeftCell="A12" activePane="bottomLeft" state="frozen"/>
      <selection pane="bottomLeft" activeCell="Y14" sqref="Y14"/>
    </sheetView>
  </sheetViews>
  <sheetFormatPr defaultRowHeight="15" x14ac:dyDescent="0.25"/>
  <cols>
    <col min="1" max="1" width="9.28515625" style="53" customWidth="1"/>
    <col min="2" max="2" width="74.5703125" customWidth="1"/>
    <col min="3" max="3" width="21.85546875" customWidth="1"/>
    <col min="4" max="4" width="19.5703125" style="53" customWidth="1"/>
    <col min="5" max="5" width="16.7109375" style="53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53" customWidth="1"/>
    <col min="16" max="16" width="15.85546875" customWidth="1"/>
  </cols>
  <sheetData>
    <row r="1" spans="1:67" ht="40.5" customHeight="1" thickBot="1" x14ac:dyDescent="0.3">
      <c r="A1" s="1" t="str">
        <f>[1]Апрель!A1</f>
        <v>Сигнальные показатели Республики Алтай в разрезе муниципальных организаций  за IV месяца 2022 г.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67" ht="90.75" customHeight="1" thickBot="1" x14ac:dyDescent="0.3">
      <c r="A2" s="2"/>
      <c r="B2" s="3"/>
      <c r="C2" s="4" t="s">
        <v>0</v>
      </c>
      <c r="D2" s="5" t="s">
        <v>1</v>
      </c>
      <c r="E2" s="6" t="str">
        <f>[1]Апрель!E2</f>
        <v>Республика Алтай за IV месяца 2022г.</v>
      </c>
      <c r="F2" s="5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8" t="s">
        <v>12</v>
      </c>
    </row>
    <row r="3" spans="1:67" ht="62.25" customHeight="1" x14ac:dyDescent="0.25">
      <c r="A3" s="9">
        <v>1</v>
      </c>
      <c r="B3" s="10" t="s">
        <v>13</v>
      </c>
      <c r="C3" s="11" t="s">
        <v>14</v>
      </c>
      <c r="D3" s="12" t="str">
        <f>[1]Апрель!D3</f>
        <v>46,5 %</v>
      </c>
      <c r="E3" s="13">
        <f>[1]Апрель!E3</f>
        <v>0.67469879518072284</v>
      </c>
      <c r="F3" s="14">
        <f>[1]Апрель!F3</f>
        <v>0.71794871794871795</v>
      </c>
      <c r="G3" s="14">
        <f>[1]Апрель!G3</f>
        <v>0</v>
      </c>
      <c r="H3" s="14">
        <f>[1]Апрель!H3</f>
        <v>0</v>
      </c>
      <c r="I3" s="14">
        <f>[1]Апрель!I3</f>
        <v>0</v>
      </c>
      <c r="J3" s="14">
        <f>[1]Апрель!J3</f>
        <v>0</v>
      </c>
      <c r="K3" s="14">
        <f>[1]Апрель!K3</f>
        <v>0</v>
      </c>
      <c r="L3" s="14">
        <f>[1]Апрель!L3</f>
        <v>0</v>
      </c>
      <c r="M3" s="14">
        <f>[1]Апрель!M3</f>
        <v>0</v>
      </c>
      <c r="N3" s="14">
        <f>[1]Апрель!N3</f>
        <v>0</v>
      </c>
      <c r="O3" s="14">
        <f>[1]Апрель!O3</f>
        <v>0</v>
      </c>
      <c r="P3" s="14">
        <f>[1]Апрель!P3</f>
        <v>0</v>
      </c>
    </row>
    <row r="4" spans="1:67" ht="42.75" customHeight="1" x14ac:dyDescent="0.25">
      <c r="A4" s="15">
        <v>2</v>
      </c>
      <c r="B4" s="16" t="s">
        <v>15</v>
      </c>
      <c r="C4" s="17"/>
      <c r="D4" s="18" t="s">
        <v>16</v>
      </c>
      <c r="E4" s="19">
        <f>[1]Апрель!E4</f>
        <v>0.15625</v>
      </c>
      <c r="F4" s="20">
        <f>[1]Апрель!F4</f>
        <v>0.12878787878787878</v>
      </c>
      <c r="G4" s="20">
        <v>0</v>
      </c>
      <c r="H4" s="20">
        <f>[1]Апрель!H4</f>
        <v>0.5</v>
      </c>
      <c r="I4" s="20">
        <f>[1]Апрель!I4</f>
        <v>0.25</v>
      </c>
      <c r="J4" s="20">
        <f>[1]Апрель!J4</f>
        <v>1</v>
      </c>
      <c r="K4" s="20">
        <f>[1]Апрель!K4</f>
        <v>0.27272727272727271</v>
      </c>
      <c r="L4" s="20">
        <v>0</v>
      </c>
      <c r="M4" s="20">
        <f>[1]Апрель!M4</f>
        <v>0</v>
      </c>
      <c r="N4" s="20">
        <v>0</v>
      </c>
      <c r="O4" s="20">
        <f>[1]Апрель!O4</f>
        <v>0.66666666666666663</v>
      </c>
      <c r="P4" s="20">
        <f>[1]Апрель!P4</f>
        <v>0</v>
      </c>
    </row>
    <row r="5" spans="1:67" ht="102" customHeight="1" x14ac:dyDescent="0.25">
      <c r="A5" s="15">
        <v>3</v>
      </c>
      <c r="B5" s="16" t="s">
        <v>17</v>
      </c>
      <c r="C5" s="17" t="s">
        <v>18</v>
      </c>
      <c r="D5" s="18" t="s">
        <v>19</v>
      </c>
      <c r="E5" s="19">
        <f>'[1]Адиханян С.С.'!E16</f>
        <v>0.23134328358208955</v>
      </c>
      <c r="F5" s="21">
        <f>[1]Апрель!F5</f>
        <v>0.23134328358208955</v>
      </c>
      <c r="G5" s="21">
        <f>[1]Апрель!G5</f>
        <v>0</v>
      </c>
      <c r="H5" s="21">
        <f>[1]Апрель!H5</f>
        <v>0</v>
      </c>
      <c r="I5" s="21">
        <f>[1]Апрель!I5</f>
        <v>0</v>
      </c>
      <c r="J5" s="21">
        <f>[1]Апрель!J5</f>
        <v>0</v>
      </c>
      <c r="K5" s="21">
        <f>[1]Апрель!K5</f>
        <v>0</v>
      </c>
      <c r="L5" s="21">
        <f>[1]Апрель!L5</f>
        <v>0</v>
      </c>
      <c r="M5" s="21">
        <f>[1]Апрель!M5</f>
        <v>0</v>
      </c>
      <c r="N5" s="21">
        <f>[1]Апрель!N5</f>
        <v>0</v>
      </c>
      <c r="O5" s="21">
        <f>[1]Апрель!O5</f>
        <v>0</v>
      </c>
      <c r="P5" s="21">
        <f>[1]Апрель!P5</f>
        <v>0</v>
      </c>
    </row>
    <row r="6" spans="1:67" ht="40.5" x14ac:dyDescent="0.25">
      <c r="A6" s="15">
        <v>4</v>
      </c>
      <c r="B6" s="16" t="s">
        <v>20</v>
      </c>
      <c r="C6" s="17"/>
      <c r="D6" s="22" t="s">
        <v>21</v>
      </c>
      <c r="E6" s="23">
        <f>'[1]Адиханян С.С.'!J16</f>
        <v>2.3076923076923078E-2</v>
      </c>
      <c r="F6" s="21">
        <f>[1]Апрель!F6</f>
        <v>2.8037383177570093E-2</v>
      </c>
      <c r="G6" s="21">
        <f>[1]Апрель!G6</f>
        <v>0</v>
      </c>
      <c r="H6" s="21">
        <f>[1]Апрель!H6</f>
        <v>0</v>
      </c>
      <c r="I6" s="21">
        <f>[1]Апрель!I6</f>
        <v>0</v>
      </c>
      <c r="J6" s="21">
        <f>[1]Апрель!J6</f>
        <v>0</v>
      </c>
      <c r="K6" s="21">
        <f>[1]Апрель!K6</f>
        <v>0</v>
      </c>
      <c r="L6" s="21">
        <f>[1]Апрель!L6</f>
        <v>0</v>
      </c>
      <c r="M6" s="21">
        <f>[1]Апрель!M6</f>
        <v>0</v>
      </c>
      <c r="N6" s="21">
        <f>[1]Апрель!N6</f>
        <v>0</v>
      </c>
      <c r="O6" s="21">
        <f>[1]Апрель!O6</f>
        <v>0</v>
      </c>
      <c r="P6" s="21">
        <f>[1]Апрель!P6</f>
        <v>0</v>
      </c>
      <c r="Q6" s="24"/>
    </row>
    <row r="7" spans="1:67" ht="39" customHeight="1" x14ac:dyDescent="0.25">
      <c r="A7" s="15">
        <v>5</v>
      </c>
      <c r="B7" s="16" t="s">
        <v>22</v>
      </c>
      <c r="C7" s="17" t="s">
        <v>14</v>
      </c>
      <c r="D7" s="25" t="s">
        <v>23</v>
      </c>
      <c r="E7" s="23">
        <f>[1]Санабасова!J15</f>
        <v>4.1666666666666664E-2</v>
      </c>
      <c r="F7" s="21">
        <f>[1]Апрель!F7</f>
        <v>4.3478260869565216E-2</v>
      </c>
      <c r="G7" s="21">
        <v>0</v>
      </c>
      <c r="H7" s="21">
        <v>0</v>
      </c>
      <c r="I7" s="21">
        <f>[1]Апрель!I7</f>
        <v>0</v>
      </c>
      <c r="J7" s="21">
        <v>0</v>
      </c>
      <c r="K7" s="21">
        <v>0</v>
      </c>
      <c r="L7" s="21">
        <f>[1]Апрель!L7</f>
        <v>0</v>
      </c>
      <c r="M7" s="21">
        <v>0</v>
      </c>
      <c r="N7" s="21">
        <v>0</v>
      </c>
      <c r="O7" s="21">
        <v>0</v>
      </c>
      <c r="P7" s="21">
        <v>0</v>
      </c>
    </row>
    <row r="8" spans="1:67" ht="60.75" x14ac:dyDescent="0.25">
      <c r="A8" s="15">
        <v>6</v>
      </c>
      <c r="B8" s="16" t="s">
        <v>24</v>
      </c>
      <c r="C8" s="17" t="s">
        <v>14</v>
      </c>
      <c r="D8" s="25" t="s">
        <v>25</v>
      </c>
      <c r="E8" s="19">
        <f>[1]Санабасова!E31</f>
        <v>0.65217391304347827</v>
      </c>
      <c r="F8" s="21">
        <f>[1]Апрель!F8</f>
        <v>0.7142857142857143</v>
      </c>
      <c r="G8" s="21">
        <f>[1]Апрель!G8</f>
        <v>0.9</v>
      </c>
      <c r="H8" s="21">
        <f>[1]Апрель!H8</f>
        <v>1</v>
      </c>
      <c r="I8" s="21">
        <f>[1]Апрель!I8</f>
        <v>0.33333333333333331</v>
      </c>
      <c r="J8" s="21">
        <f>[1]Апрель!J8</f>
        <v>0.66666666666666663</v>
      </c>
      <c r="K8" s="21">
        <f>[1]Апрель!K8</f>
        <v>0.83333333333333337</v>
      </c>
      <c r="L8" s="21">
        <f>[1]Апрель!L8</f>
        <v>1</v>
      </c>
      <c r="M8" s="21">
        <f>[1]Апрель!M8</f>
        <v>0.66666666666666663</v>
      </c>
      <c r="N8" s="21">
        <f>[1]Апрель!N8</f>
        <v>0.5</v>
      </c>
      <c r="O8" s="21">
        <f>[1]Апрель!O8</f>
        <v>0.45454545454545453</v>
      </c>
      <c r="P8" s="21">
        <f>[1]Апрель!P8</f>
        <v>0.33333333333333331</v>
      </c>
    </row>
    <row r="9" spans="1:67" ht="104.25" customHeight="1" x14ac:dyDescent="0.25">
      <c r="A9" s="15">
        <v>7</v>
      </c>
      <c r="B9" s="16" t="s">
        <v>26</v>
      </c>
      <c r="C9" s="17" t="s">
        <v>14</v>
      </c>
      <c r="D9" s="22" t="s">
        <v>25</v>
      </c>
      <c r="E9" s="19">
        <f>[1]Санабасова!E15</f>
        <v>0.5</v>
      </c>
      <c r="F9" s="21">
        <f>[1]Апрель!F9</f>
        <v>0.42553191489361702</v>
      </c>
      <c r="G9" s="21">
        <v>0</v>
      </c>
      <c r="H9" s="21">
        <f>[1]Апрель!H9</f>
        <v>1</v>
      </c>
      <c r="I9" s="21">
        <f>[1]Апрель!I9</f>
        <v>1</v>
      </c>
      <c r="J9" s="21">
        <v>0</v>
      </c>
      <c r="K9" s="21">
        <f>[1]Апрель!K9</f>
        <v>1</v>
      </c>
      <c r="L9" s="21">
        <f>[1]Апрель!L9</f>
        <v>0</v>
      </c>
      <c r="M9" s="21">
        <f>[1]Апрель!M9</f>
        <v>1</v>
      </c>
      <c r="N9" s="21">
        <f>[1]Апрель!N9</f>
        <v>1</v>
      </c>
      <c r="O9" s="21">
        <v>0</v>
      </c>
      <c r="P9" s="21">
        <f>[1]Апрель!P9</f>
        <v>1</v>
      </c>
    </row>
    <row r="10" spans="1:67" ht="40.5" x14ac:dyDescent="0.25">
      <c r="A10" s="15">
        <v>8</v>
      </c>
      <c r="B10" s="16" t="s">
        <v>27</v>
      </c>
      <c r="C10" s="17" t="s">
        <v>28</v>
      </c>
      <c r="D10" s="22" t="s">
        <v>29</v>
      </c>
      <c r="E10" s="19">
        <f>[1]СПИД!K14</f>
        <v>0</v>
      </c>
      <c r="F10" s="21">
        <f>[1]Апрель!F10</f>
        <v>0</v>
      </c>
      <c r="G10" s="21">
        <f>[1]Апрель!G10</f>
        <v>0</v>
      </c>
      <c r="H10" s="21">
        <f>[1]Апрель!H10</f>
        <v>0</v>
      </c>
      <c r="I10" s="21">
        <f>[1]Апрель!I10</f>
        <v>0</v>
      </c>
      <c r="J10" s="21">
        <f>[1]Апрель!J10</f>
        <v>0</v>
      </c>
      <c r="K10" s="21">
        <f>[1]Апрель!K10</f>
        <v>0</v>
      </c>
      <c r="L10" s="21">
        <f>[1]Апрель!L10</f>
        <v>0</v>
      </c>
      <c r="M10" s="21">
        <f>[1]Апрель!M10</f>
        <v>0</v>
      </c>
      <c r="N10" s="21">
        <f>[1]Апрель!N10</f>
        <v>0</v>
      </c>
      <c r="O10" s="21">
        <f>[1]Апрель!O10</f>
        <v>0</v>
      </c>
      <c r="P10" s="21">
        <f>[1]Апрель!P10</f>
        <v>0</v>
      </c>
    </row>
    <row r="11" spans="1:67" ht="101.25" x14ac:dyDescent="0.25">
      <c r="A11" s="15">
        <v>9</v>
      </c>
      <c r="B11" s="16" t="s">
        <v>30</v>
      </c>
      <c r="C11" s="17" t="s">
        <v>31</v>
      </c>
      <c r="D11" s="22" t="s">
        <v>32</v>
      </c>
      <c r="E11" s="23">
        <f>[1]Госп.Травмоцентры!E14</f>
        <v>0.38709677419354838</v>
      </c>
      <c r="F11" s="26">
        <f>[1]Госп.Травмоцентры!E14</f>
        <v>0.38709677419354838</v>
      </c>
      <c r="G11" s="26" t="s">
        <v>33</v>
      </c>
      <c r="H11" s="26" t="s">
        <v>33</v>
      </c>
      <c r="I11" s="26" t="s">
        <v>33</v>
      </c>
      <c r="J11" s="26" t="s">
        <v>33</v>
      </c>
      <c r="K11" s="26" t="s">
        <v>33</v>
      </c>
      <c r="L11" s="26" t="s">
        <v>33</v>
      </c>
      <c r="M11" s="26" t="s">
        <v>33</v>
      </c>
      <c r="N11" s="26" t="s">
        <v>33</v>
      </c>
      <c r="O11" s="27" t="s">
        <v>33</v>
      </c>
      <c r="P11" s="28" t="s">
        <v>33</v>
      </c>
    </row>
    <row r="12" spans="1:67" ht="48" customHeight="1" x14ac:dyDescent="0.25">
      <c r="A12" s="15">
        <v>10</v>
      </c>
      <c r="B12" s="16" t="s">
        <v>34</v>
      </c>
      <c r="C12" s="17" t="s">
        <v>35</v>
      </c>
      <c r="D12" s="25" t="s">
        <v>36</v>
      </c>
      <c r="E12" s="19">
        <f>[1]Онкология!D14</f>
        <v>0.34759358288770054</v>
      </c>
      <c r="F12" s="26">
        <f>[1]Апрель!F12</f>
        <v>0.38636363636363635</v>
      </c>
      <c r="G12" s="26">
        <f>[1]Апрель!G12</f>
        <v>0.2</v>
      </c>
      <c r="H12" s="26">
        <f>[1]Апрель!H12</f>
        <v>0</v>
      </c>
      <c r="I12" s="26">
        <f>[1]Апрель!I12</f>
        <v>0.38461538461538464</v>
      </c>
      <c r="J12" s="26">
        <f>[1]Апрель!J12</f>
        <v>0.55555555555555558</v>
      </c>
      <c r="K12" s="26">
        <f>[1]Апрель!K12</f>
        <v>0.5625</v>
      </c>
      <c r="L12" s="26">
        <f>[1]Апрель!L12</f>
        <v>0</v>
      </c>
      <c r="M12" s="26">
        <f>[1]Апрель!M12</f>
        <v>0.5714285714285714</v>
      </c>
      <c r="N12" s="26">
        <f>[1]Апрель!N12</f>
        <v>0.29411764705882354</v>
      </c>
      <c r="O12" s="26">
        <f>[1]Апрель!O12</f>
        <v>0.5</v>
      </c>
      <c r="P12" s="26">
        <f>[1]Апрель!P12</f>
        <v>0.5</v>
      </c>
      <c r="Q12" s="29"/>
    </row>
    <row r="13" spans="1:67" s="31" customFormat="1" ht="87.75" customHeight="1" x14ac:dyDescent="0.25">
      <c r="A13" s="15">
        <v>11</v>
      </c>
      <c r="B13" s="16" t="s">
        <v>37</v>
      </c>
      <c r="C13" s="17" t="s">
        <v>35</v>
      </c>
      <c r="D13" s="18" t="s">
        <v>38</v>
      </c>
      <c r="E13" s="23">
        <f>[1]Онкология!I14</f>
        <v>1</v>
      </c>
      <c r="F13" s="26">
        <f>[1]Апрель!F13</f>
        <v>1</v>
      </c>
      <c r="G13" s="26">
        <f>[1]Апрель!G13</f>
        <v>1</v>
      </c>
      <c r="H13" s="26">
        <v>0</v>
      </c>
      <c r="I13" s="26">
        <v>0</v>
      </c>
      <c r="J13" s="26">
        <f>[1]Апрель!J13</f>
        <v>1</v>
      </c>
      <c r="K13" s="26">
        <f>[1]Апрель!K13</f>
        <v>1</v>
      </c>
      <c r="L13" s="26">
        <f>[1]Апрель!L13</f>
        <v>1</v>
      </c>
      <c r="M13" s="26">
        <f>[1]Апрель!M13</f>
        <v>1</v>
      </c>
      <c r="N13" s="26">
        <f>[1]Апрель!N13</f>
        <v>1</v>
      </c>
      <c r="O13" s="26">
        <f>[1]Апрель!O13</f>
        <v>1</v>
      </c>
      <c r="P13" s="26">
        <f>[1]Апрель!P13</f>
        <v>1</v>
      </c>
      <c r="Q13" s="2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63.75" customHeight="1" x14ac:dyDescent="0.25">
      <c r="A14" s="15">
        <v>12</v>
      </c>
      <c r="B14" s="16" t="s">
        <v>39</v>
      </c>
      <c r="C14" s="17" t="s">
        <v>40</v>
      </c>
      <c r="D14" s="22" t="s">
        <v>41</v>
      </c>
      <c r="E14" s="23">
        <f>[1]ТУБ!E14</f>
        <v>0.28125</v>
      </c>
      <c r="F14" s="21">
        <f>[1]Апрель!F14</f>
        <v>0.1</v>
      </c>
      <c r="G14" s="21">
        <f>[1]Апрель!G14</f>
        <v>0.14285714285714285</v>
      </c>
      <c r="H14" s="21">
        <f>[1]Апрель!H14</f>
        <v>0.8</v>
      </c>
      <c r="I14" s="21">
        <f>[1]Апрель!I14</f>
        <v>0.5</v>
      </c>
      <c r="J14" s="21">
        <v>0</v>
      </c>
      <c r="K14" s="21">
        <f>[1]Апрель!K14</f>
        <v>0.5</v>
      </c>
      <c r="L14" s="21">
        <v>0</v>
      </c>
      <c r="M14" s="21">
        <f>[1]Апрель!M14</f>
        <v>0</v>
      </c>
      <c r="N14" s="21">
        <f>[1]Апрель!N14</f>
        <v>0</v>
      </c>
      <c r="O14" s="21">
        <v>0</v>
      </c>
      <c r="P14" s="21">
        <f>[1]Апрель!P14</f>
        <v>1</v>
      </c>
    </row>
    <row r="15" spans="1:67" ht="81" x14ac:dyDescent="0.25">
      <c r="A15" s="15">
        <v>13</v>
      </c>
      <c r="B15" s="16" t="s">
        <v>42</v>
      </c>
      <c r="C15" s="17" t="s">
        <v>40</v>
      </c>
      <c r="D15" s="22" t="s">
        <v>43</v>
      </c>
      <c r="E15" s="19">
        <f>[1]ТУБ!J15</f>
        <v>1</v>
      </c>
      <c r="F15" s="26">
        <f>[1]Апрель!F15</f>
        <v>1</v>
      </c>
      <c r="G15" s="26">
        <f>[1]Апрель!G15</f>
        <v>1</v>
      </c>
      <c r="H15" s="26">
        <f>[1]Апрель!H15</f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f>[1]Апрель!N15</f>
        <v>1</v>
      </c>
      <c r="O15" s="26">
        <f>[1]Апрель!O15</f>
        <v>1</v>
      </c>
      <c r="P15" s="26">
        <f>[1]Апрель!P15</f>
        <v>1</v>
      </c>
    </row>
    <row r="16" spans="1:67" ht="60.75" x14ac:dyDescent="0.25">
      <c r="A16" s="15">
        <v>14</v>
      </c>
      <c r="B16" s="16" t="s">
        <v>44</v>
      </c>
      <c r="C16" s="17" t="s">
        <v>28</v>
      </c>
      <c r="D16" s="32" t="s">
        <v>43</v>
      </c>
      <c r="E16" s="23">
        <f>[1]СПИД!E14</f>
        <v>0.95209580838323349</v>
      </c>
      <c r="F16" s="26">
        <f>[1]Апрель!F16</f>
        <v>0.98412698412698407</v>
      </c>
      <c r="G16" s="26">
        <f>[1]Апрель!G16</f>
        <v>0.94444444444444442</v>
      </c>
      <c r="H16" s="26">
        <f>[1]Апрель!H16</f>
        <v>0.8</v>
      </c>
      <c r="I16" s="26">
        <f>[1]Апрель!I16</f>
        <v>0.90909090909090906</v>
      </c>
      <c r="J16" s="26">
        <f>[1]Апрель!J16</f>
        <v>0.75</v>
      </c>
      <c r="K16" s="26">
        <f>[1]Апрель!K16</f>
        <v>1</v>
      </c>
      <c r="L16" s="26">
        <f>[1]Апрель!L16</f>
        <v>1</v>
      </c>
      <c r="M16" s="26">
        <f>[1]Апрель!M16</f>
        <v>1</v>
      </c>
      <c r="N16" s="26">
        <f>[1]Апрель!N16</f>
        <v>1</v>
      </c>
      <c r="O16" s="26">
        <f>[1]Апрель!O16</f>
        <v>0.93333333333333335</v>
      </c>
      <c r="P16" s="26">
        <f>[1]Апрель!P16</f>
        <v>1</v>
      </c>
    </row>
    <row r="17" spans="1:17" ht="40.5" x14ac:dyDescent="0.25">
      <c r="A17" s="15">
        <v>15</v>
      </c>
      <c r="B17" s="16" t="s">
        <v>45</v>
      </c>
      <c r="C17" s="17" t="s">
        <v>35</v>
      </c>
      <c r="D17" s="32" t="s">
        <v>46</v>
      </c>
      <c r="E17" s="19">
        <f>[1]Онкология!N14</f>
        <v>0.44559585492227977</v>
      </c>
      <c r="F17" s="21">
        <f>[1]Апрель!F17</f>
        <v>0.34</v>
      </c>
      <c r="G17" s="21">
        <f>[1]Апрель!G17</f>
        <v>0.23255813953488372</v>
      </c>
      <c r="H17" s="21">
        <f>[1]Апрель!H17</f>
        <v>0.72727272727272729</v>
      </c>
      <c r="I17" s="21">
        <f>[1]Апрель!I17</f>
        <v>0.53846153846153844</v>
      </c>
      <c r="J17" s="21">
        <f>[1]Апрель!J17</f>
        <v>0.6</v>
      </c>
      <c r="K17" s="21">
        <f>[1]Апрель!K17</f>
        <v>0.625</v>
      </c>
      <c r="L17" s="21">
        <f>[1]Апрель!L17</f>
        <v>0</v>
      </c>
      <c r="M17" s="21">
        <f>[1]Апрель!M17</f>
        <v>0.5714285714285714</v>
      </c>
      <c r="N17" s="21">
        <f>[1]Апрель!N17</f>
        <v>0.375</v>
      </c>
      <c r="O17" s="21">
        <f>[1]Апрель!O17</f>
        <v>0.75</v>
      </c>
      <c r="P17" s="21">
        <f>[1]Апрель!P17</f>
        <v>0.8</v>
      </c>
      <c r="Q17" s="33"/>
    </row>
    <row r="18" spans="1:17" ht="61.5" customHeight="1" x14ac:dyDescent="0.25">
      <c r="A18" s="34">
        <v>16</v>
      </c>
      <c r="B18" s="35" t="s">
        <v>47</v>
      </c>
      <c r="C18" s="36" t="s">
        <v>48</v>
      </c>
      <c r="D18" s="37" t="s">
        <v>49</v>
      </c>
      <c r="E18" s="38">
        <f>[1]Пищеварение!E18</f>
        <v>0.81081081081081086</v>
      </c>
      <c r="F18" s="39">
        <f>[1]Апрель!F18</f>
        <v>0.9375</v>
      </c>
      <c r="G18" s="39">
        <f>[1]Апрель!G18</f>
        <v>0.25</v>
      </c>
      <c r="H18" s="39">
        <f>[1]Апрель!H18</f>
        <v>1</v>
      </c>
      <c r="I18" s="39">
        <f>[1]Апрель!I18</f>
        <v>1</v>
      </c>
      <c r="J18" s="39">
        <f>[1]Апрель!J18</f>
        <v>0.83333333333333337</v>
      </c>
      <c r="K18" s="39">
        <f>[1]Апрель!K18</f>
        <v>0.66666666666666663</v>
      </c>
      <c r="L18" s="39">
        <f>[1]Апрель!L18</f>
        <v>0.91666666666666663</v>
      </c>
      <c r="M18" s="39">
        <f>[1]Апрель!M18</f>
        <v>0.83333333333333337</v>
      </c>
      <c r="N18" s="39">
        <f>[1]Апрель!N18</f>
        <v>1</v>
      </c>
      <c r="O18" s="39">
        <f>[1]Апрель!O18</f>
        <v>0</v>
      </c>
      <c r="P18" s="39">
        <f>[1]Апрель!P18</f>
        <v>1</v>
      </c>
      <c r="Q18" s="33"/>
    </row>
    <row r="19" spans="1:17" ht="40.5" x14ac:dyDescent="0.25">
      <c r="A19" s="15">
        <v>17</v>
      </c>
      <c r="B19" s="16" t="s">
        <v>50</v>
      </c>
      <c r="C19" s="17" t="s">
        <v>51</v>
      </c>
      <c r="D19" s="22" t="s">
        <v>43</v>
      </c>
      <c r="E19" s="23">
        <f>[1]ДТП!E14</f>
        <v>1</v>
      </c>
      <c r="F19" s="21">
        <f>[1]Апрель!F19</f>
        <v>1</v>
      </c>
      <c r="G19" s="21">
        <v>0</v>
      </c>
      <c r="H19" s="21">
        <v>0</v>
      </c>
      <c r="I19" s="21">
        <f>[1]Апрель!I19</f>
        <v>1</v>
      </c>
      <c r="J19" s="21">
        <f>[1]Апрель!J19</f>
        <v>1</v>
      </c>
      <c r="K19" s="21">
        <f>[1]Апрель!K19</f>
        <v>1</v>
      </c>
      <c r="L19" s="21">
        <v>0</v>
      </c>
      <c r="M19" s="21">
        <f>[1]Апрель!M19</f>
        <v>1</v>
      </c>
      <c r="N19" s="21">
        <f>[1]Апрель!N19</f>
        <v>1</v>
      </c>
      <c r="O19" s="21">
        <v>0</v>
      </c>
      <c r="P19" s="21">
        <f>[1]Апрель!P19</f>
        <v>1</v>
      </c>
    </row>
    <row r="20" spans="1:17" ht="40.5" x14ac:dyDescent="0.25">
      <c r="A20" s="15">
        <v>18</v>
      </c>
      <c r="B20" s="16" t="s">
        <v>52</v>
      </c>
      <c r="C20" s="17" t="s">
        <v>53</v>
      </c>
      <c r="D20" s="22" t="s">
        <v>54</v>
      </c>
      <c r="E20" s="19">
        <f>[1]Дыхание!E21</f>
        <v>0.93416927899686519</v>
      </c>
      <c r="F20" s="21">
        <f>[1]Апрель!F20</f>
        <v>1.8666666666666667</v>
      </c>
      <c r="G20" s="21">
        <f>[1]Апрель!G20</f>
        <v>0</v>
      </c>
      <c r="H20" s="21">
        <f>[1]Апрель!H20</f>
        <v>0.8</v>
      </c>
      <c r="I20" s="21">
        <f>[1]Апрель!I20</f>
        <v>0.70967741935483875</v>
      </c>
      <c r="J20" s="21">
        <f>[1]Апрель!J20</f>
        <v>0.86842105263157898</v>
      </c>
      <c r="K20" s="21">
        <f>[1]Апрель!K20</f>
        <v>0.89473684210526316</v>
      </c>
      <c r="L20" s="21">
        <f>[1]Апрель!L20</f>
        <v>1</v>
      </c>
      <c r="M20" s="21">
        <f>[1]Апрель!M20</f>
        <v>0.53333333333333333</v>
      </c>
      <c r="N20" s="21">
        <f>[1]Апрель!N20</f>
        <v>0.80392156862745101</v>
      </c>
      <c r="O20" s="21">
        <f>[1]Апрель!O20</f>
        <v>0.79166666666666663</v>
      </c>
      <c r="P20" s="21">
        <f>[1]Апрель!P20</f>
        <v>0.6</v>
      </c>
    </row>
    <row r="21" spans="1:17" ht="61.5" customHeight="1" thickBot="1" x14ac:dyDescent="0.3">
      <c r="A21" s="40">
        <v>19</v>
      </c>
      <c r="B21" s="41" t="s">
        <v>55</v>
      </c>
      <c r="C21" s="42"/>
      <c r="D21" s="43" t="s">
        <v>56</v>
      </c>
      <c r="E21" s="44">
        <f>'[1]Адиханян С.С.'!O16</f>
        <v>0.79005524861878451</v>
      </c>
      <c r="F21" s="45">
        <f>[1]Апрель!F21</f>
        <v>0.79005524861878451</v>
      </c>
      <c r="G21" s="45">
        <f>[1]Апрель!G21</f>
        <v>0</v>
      </c>
      <c r="H21" s="45">
        <f>[1]Апрель!H21</f>
        <v>0</v>
      </c>
      <c r="I21" s="45">
        <f>[1]Апрель!I21</f>
        <v>0</v>
      </c>
      <c r="J21" s="45">
        <f>[1]Апрель!J21</f>
        <v>0</v>
      </c>
      <c r="K21" s="45">
        <f>[1]Апрель!K21</f>
        <v>0</v>
      </c>
      <c r="L21" s="45">
        <f>[1]Апрель!L21</f>
        <v>0</v>
      </c>
      <c r="M21" s="45">
        <f>[1]Апрель!M21</f>
        <v>0</v>
      </c>
      <c r="N21" s="45">
        <f>[1]Апрель!N21</f>
        <v>0</v>
      </c>
      <c r="O21" s="45">
        <f>[1]Апрель!O21</f>
        <v>0</v>
      </c>
      <c r="P21" s="45">
        <f>[1]Апрель!P21</f>
        <v>0</v>
      </c>
    </row>
    <row r="22" spans="1:17" ht="22.5" customHeight="1" x14ac:dyDescent="0.25">
      <c r="A22" s="46" t="s">
        <v>57</v>
      </c>
      <c r="B22" s="47" t="s">
        <v>58</v>
      </c>
      <c r="C22" s="47"/>
      <c r="D22" s="47"/>
      <c r="E22" s="47"/>
      <c r="F22" s="47"/>
      <c r="G22" s="47"/>
      <c r="H22" s="47"/>
      <c r="I22" s="47"/>
      <c r="J22" s="48"/>
      <c r="K22" s="48"/>
      <c r="L22" s="48"/>
      <c r="M22" s="48"/>
      <c r="N22" s="48"/>
      <c r="O22" s="49"/>
      <c r="P22" s="49"/>
    </row>
    <row r="23" spans="1:17" ht="55.5" customHeight="1" x14ac:dyDescent="0.25">
      <c r="A23" s="50" t="s">
        <v>59</v>
      </c>
      <c r="B23" s="51" t="s">
        <v>60</v>
      </c>
      <c r="C23" s="51"/>
      <c r="D23" s="51"/>
      <c r="E23" s="51"/>
      <c r="F23" s="51"/>
      <c r="G23" s="51"/>
      <c r="H23" s="51"/>
      <c r="I23" s="51"/>
      <c r="J23" s="52"/>
      <c r="K23" s="52"/>
      <c r="L23" s="52"/>
      <c r="M23" s="52"/>
      <c r="N23" s="52"/>
      <c r="O23" s="52"/>
      <c r="P23" s="52"/>
    </row>
  </sheetData>
  <mergeCells count="3">
    <mergeCell ref="A1:P1"/>
    <mergeCell ref="B22:I22"/>
    <mergeCell ref="B23:I23"/>
  </mergeCells>
  <printOptions horizontalCentered="1"/>
  <pageMargins left="0" right="0" top="0" bottom="0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Зa IVмесяца 2022г.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</dc:creator>
  <cp:lastModifiedBy>Shkakova</cp:lastModifiedBy>
  <dcterms:created xsi:type="dcterms:W3CDTF">2022-05-24T04:33:07Z</dcterms:created>
  <dcterms:modified xsi:type="dcterms:W3CDTF">2022-05-24T04:39:38Z</dcterms:modified>
</cp:coreProperties>
</file>