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РА" sheetId="1" r:id="rId1"/>
    <sheet name="майма" sheetId="4" r:id="rId2"/>
    <sheet name="чоя" sheetId="11" r:id="rId3"/>
    <sheet name="тур" sheetId="6" r:id="rId4"/>
    <sheet name="шеб" sheetId="12" r:id="rId5"/>
    <sheet name="онг" sheetId="5" r:id="rId6"/>
    <sheet name="ула" sheetId="7" r:id="rId7"/>
    <sheet name="К-А" sheetId="3" r:id="rId8"/>
    <sheet name="У-Кан" sheetId="8" r:id="rId9"/>
    <sheet name="У-Кок" sheetId="9" r:id="rId10"/>
    <sheet name="чем" sheetId="10" r:id="rId11"/>
    <sheet name="гор" sheetId="2" r:id="rId12"/>
    <sheet name="на 01.01.18г" sheetId="26" r:id="rId13"/>
    <sheet name="РА-1" sheetId="13" r:id="rId14"/>
    <sheet name="РА-1 (2)" sheetId="28" r:id="rId15"/>
    <sheet name="гор-1" sheetId="14" r:id="rId16"/>
    <sheet name="майма-1" sheetId="16" r:id="rId17"/>
    <sheet name="чоя-1" sheetId="23" r:id="rId18"/>
    <sheet name="тур-1" sheetId="19" r:id="rId19"/>
    <sheet name="шеб-1" sheetId="24" r:id="rId20"/>
    <sheet name="онг-1" sheetId="17" r:id="rId21"/>
    <sheet name="ула-1" sheetId="18" r:id="rId22"/>
    <sheet name="К-А-1" sheetId="15" r:id="rId23"/>
    <sheet name="у-кан-1" sheetId="20" r:id="rId24"/>
    <sheet name="у-кок-1" sheetId="21" r:id="rId25"/>
    <sheet name="чем-1" sheetId="22" r:id="rId26"/>
    <sheet name="Лист25" sheetId="25" r:id="rId27"/>
  </sheets>
  <calcPr calcId="145621"/>
</workbook>
</file>

<file path=xl/calcChain.xml><?xml version="1.0" encoding="utf-8"?>
<calcChain xmlns="http://schemas.openxmlformats.org/spreadsheetml/2006/main">
  <c r="N17" i="1" l="1"/>
  <c r="N19" i="1"/>
  <c r="M5" i="25" l="1"/>
  <c r="L5" i="25" s="1"/>
  <c r="N5" i="25"/>
  <c r="M6" i="25"/>
  <c r="L6" i="25" s="1"/>
  <c r="N6" i="25"/>
  <c r="L7" i="25"/>
  <c r="M7" i="25"/>
  <c r="N7" i="25"/>
  <c r="M8" i="25"/>
  <c r="L8" i="25" s="1"/>
  <c r="N8" i="25"/>
  <c r="M9" i="25"/>
  <c r="L9" i="25" s="1"/>
  <c r="N9" i="25"/>
  <c r="M10" i="25"/>
  <c r="L10" i="25" s="1"/>
  <c r="N10" i="25"/>
  <c r="L11" i="25"/>
  <c r="M11" i="25"/>
  <c r="N11" i="25"/>
  <c r="M12" i="25"/>
  <c r="L12" i="25" s="1"/>
  <c r="N12" i="25"/>
  <c r="M13" i="25"/>
  <c r="L13" i="25" s="1"/>
  <c r="N13" i="25"/>
  <c r="G19" i="28" l="1"/>
  <c r="D19" i="28"/>
  <c r="H19" i="28"/>
  <c r="I19" i="28"/>
  <c r="I18" i="28"/>
  <c r="J18" i="28"/>
  <c r="H18" i="28"/>
  <c r="G18" i="28"/>
  <c r="D18" i="28"/>
  <c r="J15" i="28"/>
  <c r="G15" i="28"/>
  <c r="D15" i="28"/>
  <c r="U19" i="28"/>
  <c r="T19" i="28"/>
  <c r="S19" i="28" s="1"/>
  <c r="R19" i="28"/>
  <c r="Q19" i="28"/>
  <c r="P19" i="28"/>
  <c r="O19" i="28"/>
  <c r="M19" i="28" s="1"/>
  <c r="N19" i="28"/>
  <c r="J19" i="28" l="1"/>
  <c r="N24" i="26"/>
  <c r="L24" i="26"/>
  <c r="Q18" i="13" l="1"/>
  <c r="P18" i="13" s="1"/>
  <c r="R18" i="13"/>
  <c r="T18" i="13"/>
  <c r="U18" i="13"/>
  <c r="O18" i="13"/>
  <c r="N18" i="13"/>
  <c r="I15" i="6"/>
  <c r="H15" i="6"/>
  <c r="G15" i="6" s="1"/>
  <c r="I15" i="12"/>
  <c r="H15" i="12"/>
  <c r="G15" i="12" s="1"/>
  <c r="I15" i="5"/>
  <c r="H15" i="5"/>
  <c r="G15" i="5" s="1"/>
  <c r="I15" i="7"/>
  <c r="H15" i="7"/>
  <c r="G15" i="7" s="1"/>
  <c r="I15" i="3"/>
  <c r="H15" i="3"/>
  <c r="G15" i="3" s="1"/>
  <c r="I15" i="8"/>
  <c r="H15" i="8"/>
  <c r="G15" i="8" s="1"/>
  <c r="I15" i="9"/>
  <c r="H15" i="9"/>
  <c r="G15" i="9" s="1"/>
  <c r="I15" i="10"/>
  <c r="H15" i="10"/>
  <c r="G15" i="10" s="1"/>
  <c r="I15" i="2"/>
  <c r="H15" i="2"/>
  <c r="G15" i="2" s="1"/>
  <c r="I15" i="11"/>
  <c r="H15" i="11"/>
  <c r="G15" i="11" s="1"/>
  <c r="I15" i="4"/>
  <c r="H15" i="4"/>
  <c r="G15" i="4"/>
  <c r="R15" i="1"/>
  <c r="Q15" i="1" s="1"/>
  <c r="S15" i="1"/>
  <c r="T15" i="1"/>
  <c r="U15" i="1"/>
  <c r="V15" i="1"/>
  <c r="P15" i="1"/>
  <c r="N15" i="1"/>
  <c r="O15" i="1"/>
  <c r="I15" i="25"/>
  <c r="H15" i="25"/>
  <c r="I7" i="14"/>
  <c r="H7" i="14"/>
  <c r="G7" i="14" s="1"/>
  <c r="G13" i="25"/>
  <c r="I7" i="18"/>
  <c r="H7" i="18"/>
  <c r="G5" i="25"/>
  <c r="G6" i="25"/>
  <c r="G7" i="25"/>
  <c r="G8" i="25"/>
  <c r="G9" i="25"/>
  <c r="G10" i="25"/>
  <c r="G11" i="25"/>
  <c r="G12" i="25"/>
  <c r="G14" i="25"/>
  <c r="G4" i="25"/>
  <c r="I7" i="16"/>
  <c r="I7" i="19"/>
  <c r="I7" i="24"/>
  <c r="I7" i="17"/>
  <c r="I7" i="15"/>
  <c r="I7" i="20"/>
  <c r="G7" i="20" s="1"/>
  <c r="I7" i="21"/>
  <c r="I7" i="22"/>
  <c r="I7" i="23"/>
  <c r="G7" i="17"/>
  <c r="H7" i="16"/>
  <c r="H7" i="19"/>
  <c r="H7" i="24"/>
  <c r="H7" i="17"/>
  <c r="H7" i="15"/>
  <c r="H7" i="20"/>
  <c r="H7" i="21"/>
  <c r="H7" i="22"/>
  <c r="H7" i="23"/>
  <c r="G7" i="16"/>
  <c r="G7" i="24"/>
  <c r="G7" i="18"/>
  <c r="G7" i="21"/>
  <c r="G7" i="22"/>
  <c r="AB16" i="26"/>
  <c r="AB14" i="26"/>
  <c r="AB13" i="26"/>
  <c r="AB12" i="26"/>
  <c r="AB11" i="26"/>
  <c r="AB10" i="26"/>
  <c r="AB9" i="26"/>
  <c r="AB8" i="26"/>
  <c r="AB7" i="26"/>
  <c r="AB6" i="26"/>
  <c r="AB5" i="26"/>
  <c r="AC15" i="26"/>
  <c r="AC17" i="26" s="1"/>
  <c r="AD15" i="26"/>
  <c r="AD17" i="26" s="1"/>
  <c r="I13" i="6"/>
  <c r="I13" i="12"/>
  <c r="I13" i="5"/>
  <c r="I13" i="7"/>
  <c r="I13" i="3"/>
  <c r="I13" i="8"/>
  <c r="I13" i="9"/>
  <c r="I13" i="10"/>
  <c r="I13" i="11"/>
  <c r="I13" i="4"/>
  <c r="I13" i="2"/>
  <c r="Q6" i="26"/>
  <c r="T6" i="26" s="1"/>
  <c r="R6" i="26"/>
  <c r="U6" i="26" s="1"/>
  <c r="Q7" i="26"/>
  <c r="T7" i="26" s="1"/>
  <c r="R7" i="26"/>
  <c r="U7" i="26" s="1"/>
  <c r="Q8" i="26"/>
  <c r="T8" i="26" s="1"/>
  <c r="R8" i="26"/>
  <c r="Q9" i="26"/>
  <c r="T9" i="26" s="1"/>
  <c r="R9" i="26"/>
  <c r="Q10" i="26"/>
  <c r="T10" i="26" s="1"/>
  <c r="R10" i="26"/>
  <c r="Q11" i="26"/>
  <c r="T11" i="26" s="1"/>
  <c r="R11" i="26"/>
  <c r="Q12" i="26"/>
  <c r="T12" i="26" s="1"/>
  <c r="R12" i="26"/>
  <c r="U12" i="26" s="1"/>
  <c r="Q13" i="26"/>
  <c r="T13" i="26" s="1"/>
  <c r="R13" i="26"/>
  <c r="U13" i="26" s="1"/>
  <c r="Q14" i="26"/>
  <c r="T14" i="26" s="1"/>
  <c r="R14" i="26"/>
  <c r="R5" i="26"/>
  <c r="U5" i="26" s="1"/>
  <c r="Q5" i="26"/>
  <c r="K22" i="26"/>
  <c r="X22" i="26"/>
  <c r="K21" i="26"/>
  <c r="X21" i="26"/>
  <c r="Y16" i="26"/>
  <c r="V16" i="26"/>
  <c r="J16" i="26"/>
  <c r="G16" i="26"/>
  <c r="C16" i="26"/>
  <c r="AA15" i="26"/>
  <c r="AA17" i="26" s="1"/>
  <c r="Z15" i="26"/>
  <c r="Z17" i="26" s="1"/>
  <c r="X15" i="26"/>
  <c r="X17" i="26" s="1"/>
  <c r="W15" i="26"/>
  <c r="W17" i="26" s="1"/>
  <c r="L15" i="26"/>
  <c r="L17" i="26" s="1"/>
  <c r="K15" i="26"/>
  <c r="K17" i="26" s="1"/>
  <c r="I15" i="26"/>
  <c r="I17" i="26" s="1"/>
  <c r="H15" i="26"/>
  <c r="F15" i="26"/>
  <c r="F17" i="26" s="1"/>
  <c r="E15" i="26"/>
  <c r="E17" i="26" s="1"/>
  <c r="D15" i="26"/>
  <c r="D17" i="26" s="1"/>
  <c r="Y14" i="26"/>
  <c r="V14" i="26"/>
  <c r="J14" i="26"/>
  <c r="G14" i="26"/>
  <c r="C14" i="26"/>
  <c r="Y13" i="26"/>
  <c r="V13" i="26"/>
  <c r="M13" i="26"/>
  <c r="J13" i="26"/>
  <c r="G13" i="26"/>
  <c r="C13" i="26"/>
  <c r="Y12" i="26"/>
  <c r="V12" i="26"/>
  <c r="J12" i="26"/>
  <c r="G12" i="26"/>
  <c r="C12" i="26"/>
  <c r="Y11" i="26"/>
  <c r="V11" i="26"/>
  <c r="U11" i="26"/>
  <c r="M11" i="26"/>
  <c r="J11" i="26"/>
  <c r="G11" i="26"/>
  <c r="C11" i="26"/>
  <c r="Y10" i="26"/>
  <c r="V10" i="26"/>
  <c r="J10" i="26"/>
  <c r="G10" i="26"/>
  <c r="C10" i="26"/>
  <c r="Y9" i="26"/>
  <c r="V9" i="26"/>
  <c r="M9" i="26"/>
  <c r="J9" i="26"/>
  <c r="G9" i="26"/>
  <c r="C9" i="26"/>
  <c r="Y8" i="26"/>
  <c r="V8" i="26"/>
  <c r="J8" i="26"/>
  <c r="G8" i="26"/>
  <c r="C8" i="26"/>
  <c r="Y7" i="26"/>
  <c r="V7" i="26"/>
  <c r="M7" i="26"/>
  <c r="J7" i="26"/>
  <c r="G7" i="26"/>
  <c r="C7" i="26"/>
  <c r="Y6" i="26"/>
  <c r="V6" i="26"/>
  <c r="J6" i="26"/>
  <c r="G6" i="26"/>
  <c r="C6" i="26"/>
  <c r="Y5" i="26"/>
  <c r="V5" i="26"/>
  <c r="O15" i="26"/>
  <c r="N15" i="26"/>
  <c r="J5" i="26"/>
  <c r="G5" i="26"/>
  <c r="C5" i="26"/>
  <c r="G15" i="25" l="1"/>
  <c r="M18" i="13"/>
  <c r="S18" i="13"/>
  <c r="P5" i="26"/>
  <c r="P9" i="26"/>
  <c r="T5" i="26"/>
  <c r="T15" i="26" s="1"/>
  <c r="P14" i="26"/>
  <c r="P10" i="26"/>
  <c r="P8" i="26"/>
  <c r="AB15" i="26"/>
  <c r="AB17" i="26" s="1"/>
  <c r="G11" i="6"/>
  <c r="G7" i="15"/>
  <c r="G7" i="19"/>
  <c r="G7" i="23"/>
  <c r="X20" i="26"/>
  <c r="P13" i="26"/>
  <c r="P12" i="26"/>
  <c r="P11" i="26"/>
  <c r="U9" i="26"/>
  <c r="M21" i="26"/>
  <c r="U8" i="26"/>
  <c r="P7" i="26"/>
  <c r="Q15" i="26"/>
  <c r="S7" i="26"/>
  <c r="Y15" i="26"/>
  <c r="Y17" i="26" s="1"/>
  <c r="P6" i="26"/>
  <c r="U10" i="26"/>
  <c r="S10" i="26" s="1"/>
  <c r="R15" i="26"/>
  <c r="U14" i="26"/>
  <c r="S14" i="26" s="1"/>
  <c r="C15" i="26"/>
  <c r="C17" i="26" s="1"/>
  <c r="V15" i="26"/>
  <c r="S9" i="26"/>
  <c r="S11" i="26"/>
  <c r="S13" i="26"/>
  <c r="J15" i="26"/>
  <c r="J17" i="26" s="1"/>
  <c r="M6" i="26"/>
  <c r="M8" i="26"/>
  <c r="M10" i="26"/>
  <c r="M12" i="26"/>
  <c r="M14" i="26"/>
  <c r="G15" i="26"/>
  <c r="G17" i="26" s="1"/>
  <c r="M22" i="26"/>
  <c r="K20" i="26"/>
  <c r="S6" i="26"/>
  <c r="S12" i="26"/>
  <c r="AB22" i="26"/>
  <c r="O22" i="26"/>
  <c r="AB21" i="26"/>
  <c r="Z22" i="26"/>
  <c r="H17" i="26"/>
  <c r="O21" i="26" s="1"/>
  <c r="Z21" i="26"/>
  <c r="S5" i="26"/>
  <c r="M5" i="26"/>
  <c r="P15" i="26" l="1"/>
  <c r="U15" i="26"/>
  <c r="S8" i="26"/>
  <c r="S15" i="26" s="1"/>
  <c r="M20" i="26"/>
  <c r="Z20" i="26"/>
  <c r="V17" i="26"/>
  <c r="D21" i="26" s="1"/>
  <c r="M15" i="26"/>
  <c r="O20" i="26"/>
  <c r="D20" i="26"/>
  <c r="Z24" i="26" l="1"/>
  <c r="AB20" i="26"/>
  <c r="X24" i="26"/>
  <c r="S13" i="1"/>
  <c r="Q13" i="1" s="1"/>
  <c r="V13" i="1"/>
  <c r="T13" i="1" s="1"/>
  <c r="P13" i="1"/>
  <c r="N13" i="1" s="1"/>
  <c r="R12" i="1"/>
  <c r="Q12" i="1" s="1"/>
  <c r="S12" i="1"/>
  <c r="U12" i="1"/>
  <c r="T12" i="1" s="1"/>
  <c r="V12" i="1"/>
  <c r="R11" i="1"/>
  <c r="S11" i="1"/>
  <c r="U11" i="1"/>
  <c r="T11" i="1" s="1"/>
  <c r="V11" i="1"/>
  <c r="P12" i="1"/>
  <c r="O12" i="1"/>
  <c r="P11" i="1"/>
  <c r="O11" i="1"/>
  <c r="P10" i="1"/>
  <c r="Q10" i="1"/>
  <c r="R10" i="1"/>
  <c r="R14" i="1" s="1"/>
  <c r="Q14" i="1" s="1"/>
  <c r="S10" i="1"/>
  <c r="T10" i="1"/>
  <c r="U10" i="1"/>
  <c r="V10" i="1"/>
  <c r="V14" i="1" s="1"/>
  <c r="O10" i="1"/>
  <c r="R9" i="1"/>
  <c r="S9" i="1"/>
  <c r="U9" i="1"/>
  <c r="T9" i="1" s="1"/>
  <c r="V9" i="1"/>
  <c r="P9" i="1"/>
  <c r="O9" i="1"/>
  <c r="N9" i="1" s="1"/>
  <c r="Q8" i="1"/>
  <c r="R8" i="1"/>
  <c r="S8" i="1"/>
  <c r="S14" i="1" s="1"/>
  <c r="T8" i="1"/>
  <c r="U8" i="1"/>
  <c r="U14" i="1" s="1"/>
  <c r="T14" i="1" s="1"/>
  <c r="V8" i="1"/>
  <c r="P8" i="1"/>
  <c r="P14" i="1" s="1"/>
  <c r="O8" i="1"/>
  <c r="Q7" i="1"/>
  <c r="R7" i="1"/>
  <c r="S7" i="1"/>
  <c r="T7" i="1"/>
  <c r="U7" i="1"/>
  <c r="V7" i="1"/>
  <c r="P7" i="1"/>
  <c r="O7" i="1"/>
  <c r="R6" i="1"/>
  <c r="Q6" i="1" s="1"/>
  <c r="S6" i="1"/>
  <c r="U6" i="1"/>
  <c r="V6" i="1"/>
  <c r="P6" i="1"/>
  <c r="O6" i="1"/>
  <c r="N7" i="1"/>
  <c r="G13" i="2"/>
  <c r="I12" i="2"/>
  <c r="H12" i="2"/>
  <c r="I10" i="2"/>
  <c r="H10" i="2"/>
  <c r="H14" i="2" s="1"/>
  <c r="G10" i="2"/>
  <c r="I9" i="2"/>
  <c r="H9" i="2"/>
  <c r="G9" i="2"/>
  <c r="I8" i="2"/>
  <c r="I14" i="2" s="1"/>
  <c r="H8" i="2"/>
  <c r="I7" i="2"/>
  <c r="H7" i="2"/>
  <c r="G7" i="2" s="1"/>
  <c r="I6" i="2"/>
  <c r="G6" i="2" s="1"/>
  <c r="H6" i="2"/>
  <c r="I8" i="4"/>
  <c r="I8" i="11"/>
  <c r="I8" i="6"/>
  <c r="I8" i="12"/>
  <c r="I8" i="5"/>
  <c r="I8" i="7"/>
  <c r="I8" i="3"/>
  <c r="I8" i="8"/>
  <c r="I8" i="10"/>
  <c r="I8" i="9"/>
  <c r="I11" i="4"/>
  <c r="I12" i="4"/>
  <c r="I12" i="11"/>
  <c r="I12" i="6"/>
  <c r="I12" i="5"/>
  <c r="I12" i="7"/>
  <c r="I12" i="3"/>
  <c r="I12" i="8"/>
  <c r="I12" i="9"/>
  <c r="I12" i="10"/>
  <c r="I12" i="12"/>
  <c r="H12" i="4"/>
  <c r="H12" i="11"/>
  <c r="H12" i="6"/>
  <c r="H12" i="5"/>
  <c r="H12" i="7"/>
  <c r="H12" i="3"/>
  <c r="H12" i="8"/>
  <c r="H12" i="9"/>
  <c r="H12" i="10"/>
  <c r="H12" i="12"/>
  <c r="I10" i="11"/>
  <c r="I10" i="6"/>
  <c r="I10" i="12"/>
  <c r="I10" i="5"/>
  <c r="I10" i="7"/>
  <c r="I10" i="3"/>
  <c r="I10" i="8"/>
  <c r="I10" i="9"/>
  <c r="I10" i="10"/>
  <c r="I10" i="4"/>
  <c r="H10" i="11"/>
  <c r="H10" i="6"/>
  <c r="H10" i="12"/>
  <c r="H10" i="5"/>
  <c r="H10" i="7"/>
  <c r="H10" i="3"/>
  <c r="H10" i="8"/>
  <c r="H10" i="9"/>
  <c r="H10" i="10"/>
  <c r="H10" i="4"/>
  <c r="T6" i="1" l="1"/>
  <c r="Q9" i="1"/>
  <c r="Q11" i="1"/>
  <c r="N12" i="1"/>
  <c r="N11" i="1"/>
  <c r="O14" i="1"/>
  <c r="N14" i="1" s="1"/>
  <c r="N8" i="1"/>
  <c r="N10" i="1"/>
  <c r="N6" i="1"/>
  <c r="G12" i="2"/>
  <c r="G11" i="2"/>
  <c r="G14" i="2"/>
  <c r="G8" i="2"/>
  <c r="H11" i="4" l="1"/>
  <c r="G11" i="12"/>
  <c r="G11" i="5"/>
  <c r="G11" i="8"/>
  <c r="G11" i="9"/>
  <c r="I9" i="11"/>
  <c r="I9" i="6"/>
  <c r="I9" i="12"/>
  <c r="I9" i="5"/>
  <c r="G9" i="5" s="1"/>
  <c r="I9" i="7"/>
  <c r="I9" i="3"/>
  <c r="I9" i="8"/>
  <c r="I9" i="9"/>
  <c r="I9" i="4"/>
  <c r="G9" i="4" s="1"/>
  <c r="G9" i="12"/>
  <c r="G9" i="9"/>
  <c r="H9" i="11"/>
  <c r="G9" i="11" s="1"/>
  <c r="H9" i="6"/>
  <c r="G9" i="6" s="1"/>
  <c r="H9" i="12"/>
  <c r="H9" i="5"/>
  <c r="H9" i="7"/>
  <c r="H9" i="3"/>
  <c r="G9" i="3" s="1"/>
  <c r="H9" i="8"/>
  <c r="H9" i="9"/>
  <c r="H9" i="4"/>
  <c r="I14" i="11"/>
  <c r="I14" i="6"/>
  <c r="I14" i="5"/>
  <c r="I14" i="7"/>
  <c r="I14" i="3"/>
  <c r="I14" i="9"/>
  <c r="H8" i="11"/>
  <c r="H8" i="6"/>
  <c r="H8" i="12"/>
  <c r="H8" i="5"/>
  <c r="H8" i="7"/>
  <c r="G8" i="7" s="1"/>
  <c r="H8" i="3"/>
  <c r="H8" i="8"/>
  <c r="H8" i="9"/>
  <c r="H8" i="4"/>
  <c r="H14" i="4" s="1"/>
  <c r="I7" i="11"/>
  <c r="I7" i="6"/>
  <c r="I7" i="12"/>
  <c r="I7" i="5"/>
  <c r="I7" i="7"/>
  <c r="I7" i="3"/>
  <c r="I7" i="8"/>
  <c r="I7" i="9"/>
  <c r="I7" i="4"/>
  <c r="H7" i="11"/>
  <c r="G7" i="11" s="1"/>
  <c r="H7" i="6"/>
  <c r="H7" i="12"/>
  <c r="H7" i="5"/>
  <c r="H7" i="7"/>
  <c r="G7" i="7" s="1"/>
  <c r="H7" i="3"/>
  <c r="H7" i="8"/>
  <c r="H7" i="9"/>
  <c r="H7" i="4"/>
  <c r="H14" i="10"/>
  <c r="I9" i="10"/>
  <c r="G9" i="10" s="1"/>
  <c r="H9" i="10"/>
  <c r="H8" i="10"/>
  <c r="G8" i="10" s="1"/>
  <c r="I7" i="10"/>
  <c r="G7" i="10" s="1"/>
  <c r="H7" i="10"/>
  <c r="I6" i="4"/>
  <c r="G6" i="4" s="1"/>
  <c r="I6" i="11"/>
  <c r="I6" i="6"/>
  <c r="I6" i="12"/>
  <c r="G6" i="12" s="1"/>
  <c r="I6" i="5"/>
  <c r="G6" i="5" s="1"/>
  <c r="I6" i="7"/>
  <c r="I6" i="3"/>
  <c r="I6" i="9"/>
  <c r="I6" i="10"/>
  <c r="G6" i="10" s="1"/>
  <c r="I6" i="8"/>
  <c r="G6" i="8" s="1"/>
  <c r="H6" i="4"/>
  <c r="H6" i="11"/>
  <c r="H6" i="6"/>
  <c r="G6" i="6" s="1"/>
  <c r="H6" i="12"/>
  <c r="H6" i="5"/>
  <c r="H6" i="7"/>
  <c r="H6" i="3"/>
  <c r="G6" i="3" s="1"/>
  <c r="H6" i="9"/>
  <c r="H6" i="10"/>
  <c r="H6" i="8"/>
  <c r="I14" i="12"/>
  <c r="I14" i="8"/>
  <c r="G14" i="8" s="1"/>
  <c r="I14" i="10"/>
  <c r="I14" i="4"/>
  <c r="H14" i="11"/>
  <c r="H14" i="6"/>
  <c r="H14" i="12"/>
  <c r="G14" i="12" s="1"/>
  <c r="H14" i="5"/>
  <c r="H14" i="7"/>
  <c r="H14" i="3"/>
  <c r="H14" i="8"/>
  <c r="H14" i="9"/>
  <c r="G8" i="11"/>
  <c r="G10" i="11"/>
  <c r="G12" i="11"/>
  <c r="G13" i="11"/>
  <c r="G10" i="6"/>
  <c r="G12" i="6"/>
  <c r="G13" i="6"/>
  <c r="G7" i="12"/>
  <c r="G8" i="12"/>
  <c r="G10" i="12"/>
  <c r="G12" i="12"/>
  <c r="G13" i="12"/>
  <c r="G7" i="5"/>
  <c r="G8" i="5"/>
  <c r="G10" i="5"/>
  <c r="G12" i="5"/>
  <c r="G13" i="5"/>
  <c r="G10" i="7"/>
  <c r="G12" i="7"/>
  <c r="G13" i="7"/>
  <c r="G10" i="3"/>
  <c r="G11" i="3"/>
  <c r="G12" i="3"/>
  <c r="G13" i="3"/>
  <c r="G7" i="8"/>
  <c r="G8" i="8"/>
  <c r="G9" i="8"/>
  <c r="G10" i="8"/>
  <c r="G12" i="8"/>
  <c r="G13" i="8"/>
  <c r="G7" i="9"/>
  <c r="G8" i="9"/>
  <c r="G10" i="9"/>
  <c r="G12" i="9"/>
  <c r="G13" i="9"/>
  <c r="G11" i="10"/>
  <c r="G12" i="10"/>
  <c r="G13" i="10"/>
  <c r="G10" i="4"/>
  <c r="G12" i="4"/>
  <c r="G13" i="4"/>
  <c r="G6" i="9"/>
  <c r="G14" i="9" l="1"/>
  <c r="G11" i="4"/>
  <c r="G11" i="7"/>
  <c r="G11" i="11"/>
  <c r="G9" i="7"/>
  <c r="G14" i="5"/>
  <c r="G8" i="3"/>
  <c r="G8" i="6"/>
  <c r="G8" i="4"/>
  <c r="G7" i="4"/>
  <c r="G7" i="3"/>
  <c r="G7" i="6"/>
  <c r="G10" i="10"/>
  <c r="G6" i="7"/>
  <c r="G6" i="11"/>
  <c r="G14" i="4"/>
  <c r="G14" i="3"/>
  <c r="G14" i="6"/>
  <c r="G14" i="10"/>
  <c r="G14" i="7"/>
  <c r="G14" i="11"/>
  <c r="N17" i="26" l="1"/>
  <c r="Q17" i="26" s="1"/>
  <c r="Q16" i="26"/>
  <c r="M16" i="26"/>
  <c r="M17" i="26" s="1"/>
  <c r="R16" i="26"/>
  <c r="U16" i="26" s="1"/>
  <c r="U17" i="26" s="1"/>
  <c r="O17" i="26"/>
  <c r="R17" i="26" s="1"/>
  <c r="P16" i="26" l="1"/>
  <c r="P17" i="26" s="1"/>
  <c r="D24" i="26" s="1"/>
  <c r="T16" i="26"/>
  <c r="D22" i="26" l="1"/>
  <c r="D23" i="26"/>
  <c r="S16" i="26"/>
  <c r="S17" i="26" s="1"/>
  <c r="T17" i="26"/>
</calcChain>
</file>

<file path=xl/sharedStrings.xml><?xml version="1.0" encoding="utf-8"?>
<sst xmlns="http://schemas.openxmlformats.org/spreadsheetml/2006/main" count="2955" uniqueCount="278">
  <si>
    <t>-</t>
  </si>
  <si>
    <t>Итого</t>
  </si>
  <si>
    <t>100 и старше</t>
  </si>
  <si>
    <t>95-99</t>
  </si>
  <si>
    <t>99</t>
  </si>
  <si>
    <t>98</t>
  </si>
  <si>
    <t>97</t>
  </si>
  <si>
    <t>96</t>
  </si>
  <si>
    <t>95</t>
  </si>
  <si>
    <t>90-94</t>
  </si>
  <si>
    <t>94</t>
  </si>
  <si>
    <t>93</t>
  </si>
  <si>
    <t>92</t>
  </si>
  <si>
    <t>91</t>
  </si>
  <si>
    <t>90</t>
  </si>
  <si>
    <t>85-89</t>
  </si>
  <si>
    <t>89</t>
  </si>
  <si>
    <t>88</t>
  </si>
  <si>
    <t>87</t>
  </si>
  <si>
    <t>86</t>
  </si>
  <si>
    <t>85</t>
  </si>
  <si>
    <t>80-84</t>
  </si>
  <si>
    <t>84</t>
  </si>
  <si>
    <t>83</t>
  </si>
  <si>
    <t>82</t>
  </si>
  <si>
    <t>81</t>
  </si>
  <si>
    <t>80</t>
  </si>
  <si>
    <t>75-79</t>
  </si>
  <si>
    <t>79</t>
  </si>
  <si>
    <t>78</t>
  </si>
  <si>
    <t>77</t>
  </si>
  <si>
    <t>76</t>
  </si>
  <si>
    <t>75</t>
  </si>
  <si>
    <t>70-74</t>
  </si>
  <si>
    <t>74</t>
  </si>
  <si>
    <t>73</t>
  </si>
  <si>
    <t>72</t>
  </si>
  <si>
    <t>71</t>
  </si>
  <si>
    <t>70</t>
  </si>
  <si>
    <t>65-69</t>
  </si>
  <si>
    <t>69</t>
  </si>
  <si>
    <t>68</t>
  </si>
  <si>
    <t>67</t>
  </si>
  <si>
    <t>66</t>
  </si>
  <si>
    <t>65</t>
  </si>
  <si>
    <t>60-64</t>
  </si>
  <si>
    <t>64</t>
  </si>
  <si>
    <t>63</t>
  </si>
  <si>
    <t>62</t>
  </si>
  <si>
    <t>61</t>
  </si>
  <si>
    <t>60</t>
  </si>
  <si>
    <t>55-59</t>
  </si>
  <si>
    <t>59</t>
  </si>
  <si>
    <t>58</t>
  </si>
  <si>
    <t>57</t>
  </si>
  <si>
    <t>56</t>
  </si>
  <si>
    <t>55</t>
  </si>
  <si>
    <t>50-54</t>
  </si>
  <si>
    <t>54</t>
  </si>
  <si>
    <t>53</t>
  </si>
  <si>
    <t>52</t>
  </si>
  <si>
    <t>51</t>
  </si>
  <si>
    <t>50</t>
  </si>
  <si>
    <t>45-49</t>
  </si>
  <si>
    <t>49</t>
  </si>
  <si>
    <t>48</t>
  </si>
  <si>
    <t>47</t>
  </si>
  <si>
    <t>46</t>
  </si>
  <si>
    <t>45</t>
  </si>
  <si>
    <t>40-44</t>
  </si>
  <si>
    <t>44</t>
  </si>
  <si>
    <t>43</t>
  </si>
  <si>
    <t>42</t>
  </si>
  <si>
    <t>41</t>
  </si>
  <si>
    <t>40</t>
  </si>
  <si>
    <t>35-39</t>
  </si>
  <si>
    <t>39</t>
  </si>
  <si>
    <t>38</t>
  </si>
  <si>
    <t>37</t>
  </si>
  <si>
    <t>36</t>
  </si>
  <si>
    <t>35</t>
  </si>
  <si>
    <t>30-34</t>
  </si>
  <si>
    <t>34</t>
  </si>
  <si>
    <t>33</t>
  </si>
  <si>
    <t>32</t>
  </si>
  <si>
    <t>31</t>
  </si>
  <si>
    <t>30</t>
  </si>
  <si>
    <t>25-29</t>
  </si>
  <si>
    <t>29</t>
  </si>
  <si>
    <t>28</t>
  </si>
  <si>
    <t>27</t>
  </si>
  <si>
    <t>26</t>
  </si>
  <si>
    <t>25</t>
  </si>
  <si>
    <t>20-24</t>
  </si>
  <si>
    <t>24</t>
  </si>
  <si>
    <t>23</t>
  </si>
  <si>
    <t>22</t>
  </si>
  <si>
    <t>21</t>
  </si>
  <si>
    <t>20</t>
  </si>
  <si>
    <t>15-19</t>
  </si>
  <si>
    <t>19</t>
  </si>
  <si>
    <t>18</t>
  </si>
  <si>
    <t>17</t>
  </si>
  <si>
    <t>16</t>
  </si>
  <si>
    <t>15</t>
  </si>
  <si>
    <t>10-14</t>
  </si>
  <si>
    <t>14</t>
  </si>
  <si>
    <t>13</t>
  </si>
  <si>
    <t>12</t>
  </si>
  <si>
    <t>11</t>
  </si>
  <si>
    <t>10</t>
  </si>
  <si>
    <t>5-9</t>
  </si>
  <si>
    <t>9</t>
  </si>
  <si>
    <t>8</t>
  </si>
  <si>
    <t>7</t>
  </si>
  <si>
    <t>6</t>
  </si>
  <si>
    <t>5</t>
  </si>
  <si>
    <t>0-4</t>
  </si>
  <si>
    <t>4</t>
  </si>
  <si>
    <t>3</t>
  </si>
  <si>
    <t>2</t>
  </si>
  <si>
    <t>1</t>
  </si>
  <si>
    <t>0</t>
  </si>
  <si>
    <t>и женщины</t>
  </si>
  <si>
    <t>женщины</t>
  </si>
  <si>
    <t>мужчины</t>
  </si>
  <si>
    <t xml:space="preserve">мужчины </t>
  </si>
  <si>
    <t>Сельское население</t>
  </si>
  <si>
    <t>Городское население</t>
  </si>
  <si>
    <t>Все население</t>
  </si>
  <si>
    <t>Год</t>
  </si>
  <si>
    <t>Возраст (лет)</t>
  </si>
  <si>
    <t>(человек)</t>
  </si>
  <si>
    <t xml:space="preserve">   Республика Алтай</t>
  </si>
  <si>
    <t xml:space="preserve">ЧИСЛЕННОСТЬ НАСЕЛЕНИЯ  ПО ПОЛУ И ВОЗРАСТУ  
 на 01.01. 2018 г. </t>
  </si>
  <si>
    <t>ЧИСЛЕННОСТЬ НАСЕЛЕНИЯ  ПО ПОЛУ И ВОЗРАСТУ  
 на 01.01. 2018 г.</t>
  </si>
  <si>
    <t>Г.ГOPHO-AЛTAЙCK</t>
  </si>
  <si>
    <t xml:space="preserve">Численность населения по полу и возрасту на 1 января 2018 года </t>
  </si>
  <si>
    <t>Кош-Агачский муниципальный район</t>
  </si>
  <si>
    <t>А</t>
  </si>
  <si>
    <t>100 и более</t>
  </si>
  <si>
    <t>Майминский муниципальный район</t>
  </si>
  <si>
    <t>Онгудайский муниципальный район</t>
  </si>
  <si>
    <t>Турочакский муниципальный район</t>
  </si>
  <si>
    <t>Улаганский муниципальный район</t>
  </si>
  <si>
    <t>Усть-Канский муниципальный район</t>
  </si>
  <si>
    <t>Усть-Коксинский муниципальный район</t>
  </si>
  <si>
    <t>Чемальский муниципальный район</t>
  </si>
  <si>
    <t>Чойский муниципальный район</t>
  </si>
  <si>
    <t>Шебалинский муниципальный район</t>
  </si>
  <si>
    <t>ОП</t>
  </si>
  <si>
    <t>муж</t>
  </si>
  <si>
    <t>жен</t>
  </si>
  <si>
    <t>0-14</t>
  </si>
  <si>
    <t>15-17</t>
  </si>
  <si>
    <t>0-17</t>
  </si>
  <si>
    <t>все</t>
  </si>
  <si>
    <t>от 18-и старше</t>
  </si>
  <si>
    <t>ЧИСЛЕННОСТЬ НАСЕЛЕНИЯ   ПО ПОЛУ И ОТДЕЛЬНЫМ ВОЗРАСТАМ   
 на 01.01. 2018 г.</t>
  </si>
  <si>
    <t>0-2</t>
  </si>
  <si>
    <t>3-5</t>
  </si>
  <si>
    <t>1-6</t>
  </si>
  <si>
    <t>8-13</t>
  </si>
  <si>
    <t>14-15</t>
  </si>
  <si>
    <t>16-17</t>
  </si>
  <si>
    <t>18-19</t>
  </si>
  <si>
    <t>85 и старше</t>
  </si>
  <si>
    <t>0-15</t>
  </si>
  <si>
    <t>16-54</t>
  </si>
  <si>
    <t>16-59</t>
  </si>
  <si>
    <t>трудоспособного</t>
  </si>
  <si>
    <t>55 и старше</t>
  </si>
  <si>
    <t>60 и старше</t>
  </si>
  <si>
    <t>старше трудоспособного</t>
  </si>
  <si>
    <t>10 и старше</t>
  </si>
  <si>
    <t>15-49</t>
  </si>
  <si>
    <t>16-29</t>
  </si>
  <si>
    <t xml:space="preserve">ЧИСЛЕННОСТЬ НАСЕЛЕНИЯ   ПО ПОЛУ И ОТДЕЛЬНЫМ ВОЗРАСТАМ  
 на 01.01. 2018 г. </t>
  </si>
  <si>
    <t xml:space="preserve">Численность населения по полу и отдельным возрастным группам на 1 января 2018 года </t>
  </si>
  <si>
    <t>70 лет и старше</t>
  </si>
  <si>
    <t>моложе трудоспособного возраста</t>
  </si>
  <si>
    <t>трудоспособного вораста</t>
  </si>
  <si>
    <t>старше трудоспособного возраста</t>
  </si>
  <si>
    <t>Майминский  муниципальный район</t>
  </si>
  <si>
    <t>МАЙМА</t>
  </si>
  <si>
    <t>ЧОЯ</t>
  </si>
  <si>
    <t>ТУРАЧАК</t>
  </si>
  <si>
    <t>ШЕБАЛИНО</t>
  </si>
  <si>
    <t>ОНГУДАЙ</t>
  </si>
  <si>
    <t>УЛАГАН</t>
  </si>
  <si>
    <t>К-АГАЧ</t>
  </si>
  <si>
    <t>У-КАН</t>
  </si>
  <si>
    <t>У-КОКСА</t>
  </si>
  <si>
    <t>ЧЕМАЛ</t>
  </si>
  <si>
    <t>ГОРОД</t>
  </si>
  <si>
    <t>ВСЕГО</t>
  </si>
  <si>
    <t>ПЕНСИОНЕР</t>
  </si>
  <si>
    <t>18-65</t>
  </si>
  <si>
    <t>ФЕРТ ВОЗР</t>
  </si>
  <si>
    <t>трудоспособные (16-54/59)</t>
  </si>
  <si>
    <t>год рожде-я</t>
  </si>
  <si>
    <t>рожде-я</t>
  </si>
  <si>
    <t xml:space="preserve">Численность населения по полу и возрасту   в  Республике Алтай </t>
  </si>
  <si>
    <t>№ п/п</t>
  </si>
  <si>
    <t>Районы</t>
  </si>
  <si>
    <t>Населе- ние всего</t>
  </si>
  <si>
    <t>Мужчины</t>
  </si>
  <si>
    <t>Женщины</t>
  </si>
  <si>
    <t>Трудоспособные    ( 16  -  54/59  лет)</t>
  </si>
  <si>
    <t>Дети (0-14 лет)</t>
  </si>
  <si>
    <t>Подростки           (15-17 лет)</t>
  </si>
  <si>
    <t>Дети ( 0 - 17 лет)</t>
  </si>
  <si>
    <t>Взрослые     ( 18 лет и старше)</t>
  </si>
  <si>
    <t>Пенсионеров      (54 -ж, 59-м  и старше)</t>
  </si>
  <si>
    <t>18 лет и  65 лет</t>
  </si>
  <si>
    <t>Всего</t>
  </si>
  <si>
    <t>в т.ч. фертиль-ного возраста (15-49л)</t>
  </si>
  <si>
    <t>Мальчики</t>
  </si>
  <si>
    <t>Девочки</t>
  </si>
  <si>
    <t>Юноши</t>
  </si>
  <si>
    <t>Девушки</t>
  </si>
  <si>
    <t xml:space="preserve">мальчики 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</si>
  <si>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</si>
  <si>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</si>
  <si>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</si>
  <si>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</si>
  <si>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</si>
  <si>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</si>
  <si>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 xml:space="preserve">Кош-Агачский </t>
  </si>
  <si>
    <t>Усть-Канский</t>
  </si>
  <si>
    <t>Чемальский</t>
  </si>
  <si>
    <t>*</t>
  </si>
  <si>
    <t>Село</t>
  </si>
  <si>
    <t>г. Горно-Алтайск</t>
  </si>
  <si>
    <t>Республика Алтай</t>
  </si>
  <si>
    <r>
      <t>Удельный вес</t>
    </r>
    <r>
      <rPr>
        <sz val="12"/>
        <color indexed="8"/>
        <rFont val="Arial Cyr"/>
        <family val="2"/>
      </rPr>
      <t xml:space="preserve">  от всего населения в %</t>
    </r>
  </si>
  <si>
    <r>
      <t xml:space="preserve">Удельный вес населения </t>
    </r>
    <r>
      <rPr>
        <b/>
        <u/>
        <sz val="12"/>
        <color indexed="8"/>
        <rFont val="Arial Cyr"/>
        <family val="2"/>
      </rPr>
      <t xml:space="preserve"> трудоспособного</t>
    </r>
    <r>
      <rPr>
        <b/>
        <sz val="12"/>
        <color indexed="8"/>
        <rFont val="Arial Cyr"/>
        <family val="2"/>
      </rPr>
      <t xml:space="preserve"> возраста от всего населения в % :</t>
    </r>
  </si>
  <si>
    <t>город</t>
  </si>
  <si>
    <t>село</t>
  </si>
  <si>
    <t>РА</t>
  </si>
  <si>
    <r>
      <t>трудоспособн. -</t>
    </r>
    <r>
      <rPr>
        <i/>
        <sz val="11"/>
        <color indexed="8"/>
        <rFont val="Arial Cyr"/>
        <family val="2"/>
      </rPr>
      <t xml:space="preserve"> </t>
    </r>
  </si>
  <si>
    <r>
      <t>Оба пола</t>
    </r>
    <r>
      <rPr>
        <sz val="11"/>
        <color indexed="8"/>
        <rFont val="Arial Cyr"/>
        <family val="2"/>
      </rPr>
      <t xml:space="preserve"> -     </t>
    </r>
    <r>
      <rPr>
        <b/>
        <sz val="11"/>
        <color indexed="8"/>
        <rFont val="Arial Cyr"/>
        <family val="2"/>
      </rPr>
      <t xml:space="preserve"> </t>
    </r>
    <r>
      <rPr>
        <b/>
        <u/>
        <sz val="11"/>
        <color indexed="8"/>
        <rFont val="Arial Cyr"/>
        <family val="2"/>
      </rPr>
      <t xml:space="preserve">  </t>
    </r>
    <r>
      <rPr>
        <sz val="11"/>
        <color indexed="8"/>
        <rFont val="Arial Cyr"/>
        <family val="2"/>
      </rPr>
      <t xml:space="preserve">        </t>
    </r>
    <r>
      <rPr>
        <u/>
        <sz val="11"/>
        <color indexed="8"/>
        <rFont val="Arial Cyr"/>
        <family val="2"/>
      </rPr>
      <t xml:space="preserve">  </t>
    </r>
  </si>
  <si>
    <t xml:space="preserve">пенсионеров     </t>
  </si>
  <si>
    <t xml:space="preserve">Мужчин                  </t>
  </si>
  <si>
    <t xml:space="preserve">дети   0-17  в т.ч.: </t>
  </si>
  <si>
    <r>
      <t xml:space="preserve">Женщин </t>
    </r>
    <r>
      <rPr>
        <sz val="11"/>
        <color indexed="8"/>
        <rFont val="Arial Cyr"/>
        <family val="2"/>
      </rPr>
      <t xml:space="preserve">             </t>
    </r>
    <r>
      <rPr>
        <b/>
        <sz val="14"/>
        <color indexed="8"/>
        <rFont val="Arial Cyr"/>
        <family val="2"/>
      </rPr>
      <t xml:space="preserve"> </t>
    </r>
    <r>
      <rPr>
        <sz val="11"/>
        <color indexed="8"/>
        <rFont val="Arial Cyr"/>
        <family val="2"/>
      </rPr>
      <t xml:space="preserve">                     </t>
    </r>
  </si>
  <si>
    <t xml:space="preserve"> 0-14</t>
  </si>
  <si>
    <t xml:space="preserve">Структура    всего  населения :  </t>
  </si>
  <si>
    <t>в %</t>
  </si>
  <si>
    <t>* по данным Алтайстатуправления</t>
  </si>
  <si>
    <t>(на 1 января   2018 г.)</t>
  </si>
  <si>
    <t>18-54/59</t>
  </si>
  <si>
    <t>майма</t>
  </si>
  <si>
    <t xml:space="preserve">чоя </t>
  </si>
  <si>
    <t>турачак</t>
  </si>
  <si>
    <t>шебалино</t>
  </si>
  <si>
    <t>онгудай</t>
  </si>
  <si>
    <t>улаган</t>
  </si>
  <si>
    <t>К-Агач</t>
  </si>
  <si>
    <t>У-Кан</t>
  </si>
  <si>
    <t>У-Кок</t>
  </si>
  <si>
    <t>Чемал</t>
  </si>
  <si>
    <t>от  18 - 54/59  - ЛЕТ</t>
  </si>
  <si>
    <t>от 18 - 54/59</t>
  </si>
  <si>
    <t>трудоспособные (от 18  - 54/59)</t>
  </si>
  <si>
    <t xml:space="preserve">   (от 18  -  54/59  лет)</t>
  </si>
  <si>
    <t>У-Коксинский</t>
  </si>
  <si>
    <r>
      <t>Оба пола</t>
    </r>
    <r>
      <rPr>
        <sz val="11"/>
        <color indexed="8"/>
        <rFont val="Arial Cyr"/>
        <family val="2"/>
      </rPr>
      <t xml:space="preserve"> -     в  </t>
    </r>
    <r>
      <rPr>
        <sz val="14"/>
        <color indexed="8"/>
        <rFont val="Arial Cyr"/>
        <family val="2"/>
      </rPr>
      <t xml:space="preserve">  </t>
    </r>
    <r>
      <rPr>
        <b/>
        <sz val="14"/>
        <color indexed="8"/>
        <rFont val="Arial Cyr"/>
        <family val="2"/>
      </rPr>
      <t xml:space="preserve">% </t>
    </r>
    <r>
      <rPr>
        <b/>
        <sz val="11"/>
        <color indexed="8"/>
        <rFont val="Arial Cyr"/>
        <family val="2"/>
      </rPr>
      <t xml:space="preserve"> </t>
    </r>
    <r>
      <rPr>
        <b/>
        <u/>
        <sz val="11"/>
        <color indexed="8"/>
        <rFont val="Arial Cyr"/>
        <family val="2"/>
      </rPr>
      <t xml:space="preserve">  </t>
    </r>
    <r>
      <rPr>
        <sz val="11"/>
        <color indexed="8"/>
        <rFont val="Arial Cyr"/>
        <family val="2"/>
      </rPr>
      <t xml:space="preserve">        </t>
    </r>
    <r>
      <rPr>
        <u/>
        <sz val="11"/>
        <color indexed="8"/>
        <rFont val="Arial Cyr"/>
        <family val="2"/>
      </rPr>
      <t xml:space="preserve">  </t>
    </r>
  </si>
  <si>
    <r>
      <t xml:space="preserve">Мужчин 60 лет и &gt;          в  </t>
    </r>
    <r>
      <rPr>
        <b/>
        <i/>
        <sz val="12"/>
        <color indexed="8"/>
        <rFont val="Arial Cyr"/>
        <family val="2"/>
      </rPr>
      <t xml:space="preserve"> %</t>
    </r>
  </si>
  <si>
    <r>
      <t xml:space="preserve">Женщин 55 лет и &gt;         </t>
    </r>
    <r>
      <rPr>
        <sz val="11"/>
        <color indexed="8"/>
        <rFont val="Arial Cyr"/>
        <family val="2"/>
      </rPr>
      <t xml:space="preserve">в  </t>
    </r>
    <r>
      <rPr>
        <b/>
        <sz val="14"/>
        <color indexed="8"/>
        <rFont val="Arial Cyr"/>
        <family val="2"/>
      </rPr>
      <t xml:space="preserve"> %</t>
    </r>
    <r>
      <rPr>
        <b/>
        <u/>
        <sz val="14"/>
        <color indexed="8"/>
        <rFont val="Arial Cyr"/>
        <family val="2"/>
      </rPr>
      <t xml:space="preserve"> </t>
    </r>
    <r>
      <rPr>
        <b/>
        <sz val="14"/>
        <color indexed="8"/>
        <rFont val="Arial Cyr"/>
        <family val="2"/>
      </rPr>
      <t xml:space="preserve"> </t>
    </r>
    <r>
      <rPr>
        <sz val="11"/>
        <color indexed="8"/>
        <rFont val="Arial Cyr"/>
        <family val="2"/>
      </rPr>
      <t xml:space="preserve">                       </t>
    </r>
  </si>
  <si>
    <t xml:space="preserve">Структура населения пенсионнго возраста :    в %   </t>
  </si>
  <si>
    <r>
      <t xml:space="preserve">Удельный вес населения старше трудоспособного возраста </t>
    </r>
    <r>
      <rPr>
        <b/>
        <u/>
        <sz val="11"/>
        <color indexed="8"/>
        <rFont val="Arial Cyr"/>
        <charset val="204"/>
      </rPr>
      <t>(пенсионеры</t>
    </r>
    <r>
      <rPr>
        <b/>
        <sz val="11"/>
        <color indexed="8"/>
        <rFont val="Arial Cyr"/>
        <family val="2"/>
      </rPr>
      <t>) от всего населения :</t>
    </r>
  </si>
  <si>
    <t>подростки-15-17</t>
  </si>
  <si>
    <t>дети-0-17</t>
  </si>
  <si>
    <t>человек</t>
  </si>
  <si>
    <t>пенсионеров</t>
  </si>
  <si>
    <t>старше 75 лет</t>
  </si>
  <si>
    <t>старше трудосп возр 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</si>
</sst>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6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9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</font>
    <font>
      <b/>
      <sz val="11"/>
      <name val="Arial Cyr"/>
      <charset val="204"/>
    </font>
    <font>
      <sz val="10"/>
      <name val="Arial"/>
      <family val="2"/>
      <charset val="204"/>
    </font>
    <font>
      <sz val="10"/>
      <name val="Arial Cyr"/>
    </font>
    <font>
      <b/>
      <sz val="9"/>
      <name val="Courier New Cyr"/>
    </font>
    <font>
      <sz val="9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name val="Arial Cyr"/>
      <charset val="204"/>
    </font>
    <font>
      <b/>
      <sz val="20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family val="2"/>
      <charset val="204"/>
    </font>
    <font>
      <sz val="11"/>
      <color indexed="8"/>
      <name val="Arial Cyr"/>
      <family val="2"/>
    </font>
    <font>
      <b/>
      <sz val="12"/>
      <color indexed="8"/>
      <name val="Arial Cyr"/>
      <family val="2"/>
    </font>
    <font>
      <b/>
      <u/>
      <sz val="12"/>
      <color indexed="8"/>
      <name val="Arial Cyr"/>
      <family val="2"/>
    </font>
    <font>
      <sz val="12"/>
      <color indexed="8"/>
      <name val="Arial Cyr"/>
      <family val="2"/>
    </font>
    <font>
      <b/>
      <i/>
      <sz val="11"/>
      <color indexed="8"/>
      <name val="Arial Cyr"/>
      <family val="2"/>
    </font>
    <font>
      <sz val="14"/>
      <color indexed="8"/>
      <name val="Arial Cyr"/>
      <family val="2"/>
    </font>
    <font>
      <b/>
      <sz val="14"/>
      <color indexed="8"/>
      <name val="Arial Cyr"/>
      <family val="2"/>
    </font>
    <font>
      <b/>
      <sz val="11"/>
      <color indexed="8"/>
      <name val="Arial Cyr"/>
      <family val="2"/>
    </font>
    <font>
      <b/>
      <u/>
      <sz val="11"/>
      <color indexed="8"/>
      <name val="Arial Cyr"/>
      <family val="2"/>
    </font>
    <font>
      <u/>
      <sz val="11"/>
      <color indexed="8"/>
      <name val="Arial Cyr"/>
      <family val="2"/>
    </font>
    <font>
      <b/>
      <sz val="9"/>
      <color indexed="8"/>
      <name val="Arial Cyr"/>
      <family val="2"/>
    </font>
    <font>
      <i/>
      <sz val="11"/>
      <color indexed="8"/>
      <name val="Arial Cyr"/>
      <family val="2"/>
    </font>
    <font>
      <b/>
      <i/>
      <sz val="12"/>
      <color indexed="8"/>
      <name val="Arial Cyr"/>
      <family val="2"/>
    </font>
    <font>
      <b/>
      <u/>
      <sz val="14"/>
      <color indexed="8"/>
      <name val="Arial Cyr"/>
      <family val="2"/>
    </font>
    <font>
      <b/>
      <i/>
      <sz val="10"/>
      <name val="Arial Cyr"/>
      <family val="2"/>
    </font>
    <font>
      <sz val="10"/>
      <color indexed="8"/>
      <name val="Arial Cyr"/>
      <family val="2"/>
    </font>
    <font>
      <b/>
      <u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 Cyr"/>
      <charset val="204"/>
    </font>
    <font>
      <sz val="9"/>
      <color indexed="8"/>
      <name val="Arial Cyr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 Cyr"/>
      <family val="2"/>
    </font>
    <font>
      <sz val="9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12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rgb="FFFFFF00"/>
        <bgColor indexed="3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6" fillId="0" borderId="0"/>
    <xf numFmtId="0" fontId="16" fillId="0" borderId="0"/>
    <xf numFmtId="0" fontId="17" fillId="0" borderId="0"/>
    <xf numFmtId="0" fontId="6" fillId="0" borderId="0"/>
    <xf numFmtId="0" fontId="32" fillId="0" borderId="0"/>
    <xf numFmtId="9" fontId="6" fillId="0" borderId="0" applyFont="0" applyFill="0" applyBorder="0" applyAlignment="0" applyProtection="0"/>
    <xf numFmtId="9" fontId="32" fillId="0" borderId="0" applyBorder="0" applyProtection="0"/>
  </cellStyleXfs>
  <cellXfs count="444">
    <xf numFmtId="0" fontId="0" fillId="0" borderId="0" xfId="0"/>
    <xf numFmtId="0" fontId="7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2"/>
    <xf numFmtId="1" fontId="6" fillId="0" borderId="0" xfId="2" applyNumberFormat="1" applyFont="1" applyAlignment="1" applyProtection="1">
      <alignment horizontal="right"/>
    </xf>
    <xf numFmtId="1" fontId="6" fillId="0" borderId="0" xfId="2" applyNumberFormat="1" applyFont="1" applyAlignment="1" applyProtection="1">
      <alignment horizontal="right"/>
    </xf>
    <xf numFmtId="1" fontId="6" fillId="0" borderId="0" xfId="2" applyNumberFormat="1" applyFont="1" applyAlignment="1" applyProtection="1">
      <alignment horizontal="right"/>
    </xf>
    <xf numFmtId="1" fontId="6" fillId="0" borderId="0" xfId="2" applyNumberFormat="1" applyFont="1" applyAlignment="1" applyProtection="1">
      <alignment horizontal="right"/>
    </xf>
    <xf numFmtId="0" fontId="6" fillId="0" borderId="0" xfId="2"/>
    <xf numFmtId="0" fontId="6" fillId="0" borderId="0" xfId="2" applyProtection="1"/>
    <xf numFmtId="164" fontId="6" fillId="0" borderId="0" xfId="2" applyNumberFormat="1" applyProtection="1"/>
    <xf numFmtId="0" fontId="10" fillId="0" borderId="0" xfId="2" applyFont="1" applyProtection="1"/>
    <xf numFmtId="164" fontId="9" fillId="0" borderId="0" xfId="2" applyNumberFormat="1" applyFont="1" applyProtection="1"/>
    <xf numFmtId="0" fontId="8" fillId="0" borderId="0" xfId="2" applyFont="1" applyAlignment="1" applyProtection="1"/>
    <xf numFmtId="1" fontId="6" fillId="0" borderId="0" xfId="2" applyNumberFormat="1" applyFont="1" applyAlignment="1" applyProtection="1">
      <alignment horizontal="right"/>
    </xf>
    <xf numFmtId="0" fontId="7" fillId="0" borderId="0" xfId="2" applyFont="1" applyProtection="1"/>
    <xf numFmtId="0" fontId="6" fillId="0" borderId="0" xfId="2"/>
    <xf numFmtId="0" fontId="6" fillId="0" borderId="0" xfId="2" applyProtection="1"/>
    <xf numFmtId="164" fontId="6" fillId="0" borderId="0" xfId="2" applyNumberFormat="1" applyProtection="1"/>
    <xf numFmtId="0" fontId="10" fillId="0" borderId="0" xfId="2" applyFont="1" applyProtection="1"/>
    <xf numFmtId="164" fontId="9" fillId="0" borderId="0" xfId="2" applyNumberFormat="1" applyFont="1" applyProtection="1"/>
    <xf numFmtId="0" fontId="8" fillId="0" borderId="0" xfId="2" applyFont="1" applyAlignment="1" applyProtection="1"/>
    <xf numFmtId="1" fontId="6" fillId="0" borderId="0" xfId="2" applyNumberFormat="1" applyFont="1" applyAlignment="1" applyProtection="1">
      <alignment horizontal="right"/>
    </xf>
    <xf numFmtId="0" fontId="7" fillId="0" borderId="0" xfId="2" applyFont="1" applyProtection="1"/>
    <xf numFmtId="0" fontId="6" fillId="0" borderId="0" xfId="2"/>
    <xf numFmtId="0" fontId="6" fillId="0" borderId="0" xfId="2" applyProtection="1"/>
    <xf numFmtId="164" fontId="6" fillId="0" borderId="0" xfId="2" applyNumberFormat="1" applyProtection="1"/>
    <xf numFmtId="0" fontId="10" fillId="0" borderId="0" xfId="2" applyFont="1" applyProtection="1"/>
    <xf numFmtId="164" fontId="9" fillId="0" borderId="0" xfId="2" applyNumberFormat="1" applyFont="1" applyProtection="1"/>
    <xf numFmtId="0" fontId="8" fillId="0" borderId="0" xfId="2" applyFont="1" applyAlignment="1" applyProtection="1"/>
    <xf numFmtId="1" fontId="6" fillId="0" borderId="0" xfId="2" applyNumberFormat="1" applyFont="1" applyAlignment="1" applyProtection="1">
      <alignment horizontal="right"/>
    </xf>
    <xf numFmtId="0" fontId="7" fillId="0" borderId="0" xfId="2" applyFont="1" applyProtection="1"/>
    <xf numFmtId="0" fontId="6" fillId="0" borderId="0" xfId="2"/>
    <xf numFmtId="0" fontId="6" fillId="0" borderId="0" xfId="2" applyProtection="1"/>
    <xf numFmtId="164" fontId="6" fillId="0" borderId="0" xfId="2" applyNumberFormat="1" applyProtection="1"/>
    <xf numFmtId="0" fontId="10" fillId="0" borderId="0" xfId="2" applyFont="1" applyProtection="1"/>
    <xf numFmtId="164" fontId="9" fillId="0" borderId="0" xfId="2" applyNumberFormat="1" applyFont="1" applyProtection="1"/>
    <xf numFmtId="0" fontId="8" fillId="0" borderId="0" xfId="2" applyFont="1" applyAlignment="1" applyProtection="1"/>
    <xf numFmtId="1" fontId="6" fillId="0" borderId="0" xfId="2" applyNumberFormat="1" applyFont="1" applyAlignment="1" applyProtection="1">
      <alignment horizontal="right"/>
    </xf>
    <xf numFmtId="0" fontId="7" fillId="0" borderId="0" xfId="2" applyFont="1" applyProtection="1"/>
    <xf numFmtId="0" fontId="6" fillId="0" borderId="0" xfId="2"/>
    <xf numFmtId="0" fontId="6" fillId="0" borderId="0" xfId="2" applyProtection="1"/>
    <xf numFmtId="164" fontId="6" fillId="0" borderId="0" xfId="2" applyNumberFormat="1" applyProtection="1"/>
    <xf numFmtId="0" fontId="10" fillId="0" borderId="0" xfId="2" applyFont="1" applyProtection="1"/>
    <xf numFmtId="164" fontId="9" fillId="0" borderId="0" xfId="2" applyNumberFormat="1" applyFont="1" applyProtection="1"/>
    <xf numFmtId="0" fontId="8" fillId="0" borderId="0" xfId="2" applyFont="1" applyAlignment="1" applyProtection="1"/>
    <xf numFmtId="1" fontId="6" fillId="0" borderId="0" xfId="2" applyNumberFormat="1" applyFont="1" applyAlignment="1" applyProtection="1">
      <alignment horizontal="right"/>
    </xf>
    <xf numFmtId="0" fontId="7" fillId="0" borderId="0" xfId="2" applyFont="1" applyProtection="1"/>
    <xf numFmtId="0" fontId="6" fillId="0" borderId="0" xfId="2"/>
    <xf numFmtId="0" fontId="6" fillId="0" borderId="0" xfId="2" applyProtection="1"/>
    <xf numFmtId="164" fontId="6" fillId="0" borderId="0" xfId="2" applyNumberFormat="1" applyProtection="1"/>
    <xf numFmtId="0" fontId="10" fillId="0" borderId="0" xfId="2" applyFont="1" applyProtection="1"/>
    <xf numFmtId="164" fontId="9" fillId="0" borderId="0" xfId="2" applyNumberFormat="1" applyFont="1" applyProtection="1"/>
    <xf numFmtId="0" fontId="8" fillId="0" borderId="0" xfId="2" applyFont="1" applyAlignment="1" applyProtection="1"/>
    <xf numFmtId="1" fontId="6" fillId="0" borderId="0" xfId="2" applyNumberFormat="1" applyFont="1" applyAlignment="1" applyProtection="1">
      <alignment horizontal="right"/>
    </xf>
    <xf numFmtId="0" fontId="7" fillId="0" borderId="0" xfId="2" applyFont="1" applyProtection="1"/>
    <xf numFmtId="0" fontId="4" fillId="0" borderId="4" xfId="1" applyFont="1" applyBorder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12" fillId="0" borderId="0" xfId="2" applyFont="1" applyBorder="1" applyAlignment="1">
      <alignment horizontal="center" vertical="top" wrapText="1"/>
    </xf>
    <xf numFmtId="0" fontId="14" fillId="0" borderId="0" xfId="2" applyFont="1" applyBorder="1" applyAlignment="1">
      <alignment horizontal="center" vertical="top" wrapText="1"/>
    </xf>
    <xf numFmtId="0" fontId="15" fillId="0" borderId="0" xfId="2" applyFont="1" applyBorder="1" applyAlignment="1">
      <alignment horizontal="center" vertical="top" wrapText="1"/>
    </xf>
    <xf numFmtId="1" fontId="7" fillId="0" borderId="0" xfId="2" applyNumberFormat="1" applyFont="1" applyBorder="1" applyAlignment="1" applyProtection="1">
      <alignment horizontal="right" wrapText="1"/>
    </xf>
    <xf numFmtId="1" fontId="7" fillId="0" borderId="0" xfId="2" applyNumberFormat="1" applyFont="1" applyBorder="1" applyAlignment="1">
      <alignment horizontal="right" wrapText="1"/>
    </xf>
    <xf numFmtId="1" fontId="6" fillId="0" borderId="0" xfId="2" applyNumberFormat="1" applyFont="1" applyBorder="1" applyAlignment="1" applyProtection="1">
      <alignment horizontal="right" wrapText="1"/>
    </xf>
    <xf numFmtId="1" fontId="6" fillId="0" borderId="0" xfId="2" applyNumberFormat="1" applyFont="1" applyBorder="1" applyAlignment="1">
      <alignment horizontal="right" wrapText="1"/>
    </xf>
    <xf numFmtId="1" fontId="6" fillId="0" borderId="0" xfId="2" applyNumberFormat="1" applyBorder="1" applyAlignment="1" applyProtection="1">
      <alignment horizontal="right" wrapText="1"/>
    </xf>
    <xf numFmtId="1" fontId="9" fillId="0" borderId="0" xfId="2" applyNumberFormat="1" applyFont="1" applyBorder="1" applyAlignment="1" applyProtection="1">
      <alignment horizontal="right" wrapText="1"/>
    </xf>
    <xf numFmtId="1" fontId="6" fillId="0" borderId="0" xfId="2" applyNumberFormat="1" applyFont="1" applyBorder="1" applyAlignment="1" applyProtection="1">
      <alignment horizontal="right"/>
    </xf>
    <xf numFmtId="1" fontId="6" fillId="0" borderId="0" xfId="2" applyNumberFormat="1" applyBorder="1" applyAlignment="1" applyProtection="1">
      <alignment horizontal="right"/>
    </xf>
    <xf numFmtId="0" fontId="12" fillId="0" borderId="4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49" fontId="7" fillId="0" borderId="0" xfId="2" applyNumberFormat="1" applyFont="1" applyAlignment="1" applyProtection="1">
      <alignment horizontal="center" vertical="center" wrapText="1"/>
    </xf>
    <xf numFmtId="49" fontId="6" fillId="0" borderId="0" xfId="2" applyNumberFormat="1" applyAlignment="1" applyProtection="1">
      <alignment horizontal="center" vertical="center" wrapText="1"/>
    </xf>
    <xf numFmtId="49" fontId="6" fillId="0" borderId="0" xfId="2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1" fontId="7" fillId="0" borderId="0" xfId="2" applyNumberFormat="1" applyFont="1" applyAlignment="1" applyProtection="1">
      <alignment horizontal="center" vertical="center" wrapText="1"/>
    </xf>
    <xf numFmtId="1" fontId="6" fillId="0" borderId="0" xfId="2" applyNumberFormat="1" applyFont="1" applyAlignment="1" applyProtection="1">
      <alignment horizontal="center" vertical="center" wrapText="1"/>
    </xf>
    <xf numFmtId="1" fontId="6" fillId="0" borderId="0" xfId="2" applyNumberFormat="1" applyFont="1" applyAlignment="1" applyProtection="1">
      <alignment horizontal="center" vertical="center"/>
    </xf>
    <xf numFmtId="49" fontId="6" fillId="2" borderId="11" xfId="2" applyNumberFormat="1" applyFill="1" applyBorder="1" applyAlignment="1" applyProtection="1">
      <alignment horizontal="center" vertical="center" wrapText="1"/>
    </xf>
    <xf numFmtId="1" fontId="6" fillId="2" borderId="11" xfId="2" applyNumberFormat="1" applyFont="1" applyFill="1" applyBorder="1" applyAlignment="1" applyProtection="1">
      <alignment horizontal="center" vertical="center" wrapText="1"/>
    </xf>
    <xf numFmtId="49" fontId="6" fillId="0" borderId="11" xfId="2" applyNumberFormat="1" applyBorder="1" applyAlignment="1" applyProtection="1">
      <alignment horizontal="center" vertical="center" wrapText="1"/>
    </xf>
    <xf numFmtId="1" fontId="6" fillId="0" borderId="11" xfId="2" applyNumberFormat="1" applyFont="1" applyBorder="1" applyAlignment="1" applyProtection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49" fontId="2" fillId="0" borderId="0" xfId="1" applyNumberFormat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49" fontId="2" fillId="0" borderId="0" xfId="1" applyNumberForma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1" fontId="7" fillId="0" borderId="0" xfId="2" applyNumberFormat="1" applyFont="1" applyBorder="1" applyAlignment="1" applyProtection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1" fontId="6" fillId="3" borderId="11" xfId="2" applyNumberFormat="1" applyFont="1" applyFill="1" applyBorder="1" applyAlignment="1" applyProtection="1">
      <alignment horizontal="center" vertical="center" wrapText="1"/>
    </xf>
    <xf numFmtId="0" fontId="2" fillId="3" borderId="11" xfId="1" applyFill="1" applyBorder="1" applyAlignment="1">
      <alignment horizontal="center" vertical="center" wrapText="1"/>
    </xf>
    <xf numFmtId="0" fontId="19" fillId="0" borderId="9" xfId="3" applyFont="1" applyBorder="1" applyAlignment="1">
      <alignment horizontal="centerContinuous"/>
    </xf>
    <xf numFmtId="0" fontId="19" fillId="0" borderId="8" xfId="3" applyFont="1" applyBorder="1" applyAlignment="1">
      <alignment horizontal="centerContinuous"/>
    </xf>
    <xf numFmtId="0" fontId="19" fillId="0" borderId="7" xfId="3" applyFont="1" applyBorder="1" applyAlignment="1">
      <alignment horizontal="centerContinuous"/>
    </xf>
    <xf numFmtId="0" fontId="19" fillId="0" borderId="5" xfId="3" applyFont="1" applyBorder="1" applyAlignment="1">
      <alignment horizontal="center"/>
    </xf>
    <xf numFmtId="0" fontId="19" fillId="0" borderId="1" xfId="3" applyFont="1" applyBorder="1" applyAlignment="1">
      <alignment horizontal="center"/>
    </xf>
    <xf numFmtId="0" fontId="19" fillId="0" borderId="2" xfId="3" applyFont="1" applyBorder="1" applyAlignment="1">
      <alignment horizontal="center"/>
    </xf>
    <xf numFmtId="49" fontId="16" fillId="0" borderId="0" xfId="3" applyNumberFormat="1" applyAlignment="1">
      <alignment wrapText="1"/>
    </xf>
    <xf numFmtId="0" fontId="16" fillId="0" borderId="0" xfId="3" applyAlignment="1">
      <alignment horizontal="right" wrapText="1"/>
    </xf>
    <xf numFmtId="0" fontId="16" fillId="0" borderId="0" xfId="3" applyAlignment="1">
      <alignment wrapText="1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right" wrapText="1"/>
    </xf>
    <xf numFmtId="0" fontId="13" fillId="0" borderId="0" xfId="2" applyFont="1" applyBorder="1" applyAlignment="1">
      <alignment horizontal="center" vertical="top" wrapText="1"/>
    </xf>
    <xf numFmtId="0" fontId="6" fillId="0" borderId="0" xfId="2" applyBorder="1" applyAlignment="1"/>
    <xf numFmtId="0" fontId="0" fillId="0" borderId="0" xfId="0" applyBorder="1"/>
    <xf numFmtId="0" fontId="6" fillId="0" borderId="0" xfId="2" applyBorder="1" applyAlignment="1">
      <alignment horizontal="center" vertical="top" wrapText="1"/>
    </xf>
    <xf numFmtId="0" fontId="7" fillId="0" borderId="0" xfId="2" applyFont="1" applyAlignment="1">
      <alignment horizontal="center" vertical="center" wrapText="1"/>
    </xf>
    <xf numFmtId="0" fontId="14" fillId="0" borderId="11" xfId="2" applyFont="1" applyBorder="1" applyAlignment="1">
      <alignment horizontal="center" vertical="top" wrapText="1"/>
    </xf>
    <xf numFmtId="0" fontId="11" fillId="0" borderId="11" xfId="2" applyFont="1" applyBorder="1" applyAlignment="1">
      <alignment horizontal="center" vertical="top" wrapText="1"/>
    </xf>
    <xf numFmtId="49" fontId="6" fillId="0" borderId="11" xfId="2" applyNumberFormat="1" applyBorder="1" applyAlignment="1" applyProtection="1">
      <alignment horizontal="left" wrapText="1"/>
    </xf>
    <xf numFmtId="1" fontId="6" fillId="0" borderId="11" xfId="2" applyNumberFormat="1" applyFont="1" applyBorder="1" applyAlignment="1" applyProtection="1">
      <alignment horizontal="right" wrapText="1"/>
    </xf>
    <xf numFmtId="0" fontId="0" fillId="0" borderId="11" xfId="0" applyBorder="1"/>
    <xf numFmtId="49" fontId="6" fillId="2" borderId="11" xfId="2" applyNumberFormat="1" applyFill="1" applyBorder="1" applyAlignment="1" applyProtection="1">
      <alignment horizontal="left" wrapText="1"/>
    </xf>
    <xf numFmtId="1" fontId="6" fillId="2" borderId="11" xfId="2" applyNumberFormat="1" applyFont="1" applyFill="1" applyBorder="1" applyAlignment="1" applyProtection="1">
      <alignment horizontal="right" wrapText="1"/>
    </xf>
    <xf numFmtId="0" fontId="19" fillId="0" borderId="11" xfId="3" applyFont="1" applyBorder="1" applyAlignment="1">
      <alignment horizontal="centerContinuous"/>
    </xf>
    <xf numFmtId="0" fontId="19" fillId="0" borderId="11" xfId="3" applyFont="1" applyBorder="1" applyAlignment="1">
      <alignment horizontal="center"/>
    </xf>
    <xf numFmtId="0" fontId="16" fillId="0" borderId="11" xfId="3" applyBorder="1" applyAlignment="1">
      <alignment horizontal="right" wrapText="1"/>
    </xf>
    <xf numFmtId="0" fontId="3" fillId="0" borderId="11" xfId="3" applyFont="1" applyBorder="1" applyAlignment="1">
      <alignment horizontal="right" wrapText="1"/>
    </xf>
    <xf numFmtId="0" fontId="16" fillId="2" borderId="11" xfId="3" applyFill="1" applyBorder="1" applyAlignment="1">
      <alignment horizontal="right" wrapText="1"/>
    </xf>
    <xf numFmtId="0" fontId="3" fillId="2" borderId="11" xfId="3" applyFont="1" applyFill="1" applyBorder="1" applyAlignment="1">
      <alignment horizontal="right" wrapText="1"/>
    </xf>
    <xf numFmtId="0" fontId="14" fillId="0" borderId="11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49" fontId="6" fillId="0" borderId="11" xfId="2" applyNumberFormat="1" applyBorder="1" applyAlignment="1" applyProtection="1">
      <alignment horizontal="center" vertical="center"/>
    </xf>
    <xf numFmtId="1" fontId="6" fillId="0" borderId="11" xfId="2" applyNumberFormat="1" applyFon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49" fontId="16" fillId="0" borderId="11" xfId="3" applyNumberFormat="1" applyBorder="1" applyAlignment="1">
      <alignment horizontal="center" vertical="center" wrapText="1"/>
    </xf>
    <xf numFmtId="49" fontId="3" fillId="0" borderId="11" xfId="3" applyNumberFormat="1" applyFont="1" applyBorder="1" applyAlignment="1">
      <alignment horizontal="center" vertical="center" wrapText="1"/>
    </xf>
    <xf numFmtId="49" fontId="16" fillId="2" borderId="11" xfId="3" applyNumberFormat="1" applyFill="1" applyBorder="1" applyAlignment="1">
      <alignment horizontal="center" vertical="center" wrapText="1"/>
    </xf>
    <xf numFmtId="49" fontId="3" fillId="2" borderId="11" xfId="3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49" fontId="2" fillId="0" borderId="11" xfId="1" applyNumberFormat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2" fillId="0" borderId="11" xfId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2" fillId="0" borderId="9" xfId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2" fillId="0" borderId="7" xfId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2" fillId="0" borderId="15" xfId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Protection="1"/>
    <xf numFmtId="0" fontId="1" fillId="0" borderId="0" xfId="0" applyFont="1" applyBorder="1" applyAlignment="1">
      <alignment horizontal="center" vertical="center"/>
    </xf>
    <xf numFmtId="1" fontId="6" fillId="0" borderId="0" xfId="2" applyNumberFormat="1" applyFont="1" applyFill="1" applyBorder="1" applyAlignment="1" applyProtection="1">
      <alignment horizontal="right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14" fillId="0" borderId="0" xfId="2" applyFont="1" applyFill="1" applyBorder="1" applyAlignment="1">
      <alignment horizontal="center" vertical="top" wrapText="1"/>
    </xf>
    <xf numFmtId="0" fontId="16" fillId="0" borderId="0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wrapText="1"/>
    </xf>
    <xf numFmtId="0" fontId="16" fillId="0" borderId="0" xfId="3" applyFont="1" applyBorder="1" applyAlignment="1">
      <alignment horizontal="center" vertical="center"/>
    </xf>
    <xf numFmtId="0" fontId="6" fillId="0" borderId="0" xfId="2" applyBorder="1" applyProtection="1"/>
    <xf numFmtId="164" fontId="8" fillId="0" borderId="0" xfId="0" applyNumberFormat="1" applyFont="1" applyFill="1" applyBorder="1" applyProtection="1"/>
    <xf numFmtId="164" fontId="1" fillId="0" borderId="0" xfId="0" applyNumberFormat="1" applyFont="1" applyFill="1" applyBorder="1" applyAlignment="1" applyProtection="1">
      <alignment horizontal="center" vertical="center"/>
    </xf>
    <xf numFmtId="0" fontId="20" fillId="0" borderId="0" xfId="5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2" applyFont="1" applyAlignment="1">
      <alignment vertical="center" wrapText="1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vertical="center" wrapText="1"/>
    </xf>
    <xf numFmtId="1" fontId="7" fillId="0" borderId="0" xfId="2" applyNumberFormat="1" applyFont="1" applyBorder="1" applyAlignment="1" applyProtection="1">
      <alignment vertical="center" wrapText="1"/>
    </xf>
    <xf numFmtId="1" fontId="6" fillId="0" borderId="0" xfId="2" applyNumberFormat="1" applyBorder="1" applyAlignment="1" applyProtection="1">
      <alignment vertical="center" wrapText="1"/>
    </xf>
    <xf numFmtId="1" fontId="9" fillId="0" borderId="0" xfId="2" applyNumberFormat="1" applyFont="1" applyBorder="1" applyAlignment="1" applyProtection="1">
      <alignment vertical="center" wrapText="1"/>
    </xf>
    <xf numFmtId="1" fontId="6" fillId="0" borderId="0" xfId="2" applyNumberFormat="1" applyBorder="1" applyAlignment="1" applyProtection="1">
      <alignment vertical="center"/>
    </xf>
    <xf numFmtId="1" fontId="6" fillId="0" borderId="0" xfId="2" applyNumberFormat="1" applyAlignment="1" applyProtection="1">
      <alignment vertical="center"/>
    </xf>
    <xf numFmtId="1" fontId="7" fillId="0" borderId="11" xfId="2" applyNumberFormat="1" applyFont="1" applyBorder="1" applyAlignment="1" applyProtection="1">
      <alignment horizontal="center" vertical="center" wrapText="1"/>
    </xf>
    <xf numFmtId="164" fontId="7" fillId="2" borderId="11" xfId="0" applyNumberFormat="1" applyFont="1" applyFill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1" fontId="6" fillId="0" borderId="0" xfId="2" applyNumberFormat="1" applyFont="1" applyFill="1" applyBorder="1" applyAlignment="1" applyProtection="1">
      <alignment horizontal="center" vertical="center" wrapText="1"/>
    </xf>
    <xf numFmtId="1" fontId="6" fillId="0" borderId="0" xfId="2" applyNumberFormat="1" applyFont="1" applyBorder="1" applyAlignment="1" applyProtection="1">
      <alignment horizontal="center" vertical="center" wrapText="1"/>
    </xf>
    <xf numFmtId="1" fontId="6" fillId="0" borderId="0" xfId="2" applyNumberFormat="1" applyFont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/>
    </xf>
    <xf numFmtId="0" fontId="16" fillId="0" borderId="0" xfId="3" applyFont="1" applyFill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 wrapText="1"/>
    </xf>
    <xf numFmtId="49" fontId="6" fillId="3" borderId="11" xfId="2" applyNumberFormat="1" applyFill="1" applyBorder="1" applyAlignment="1" applyProtection="1">
      <alignment horizontal="center" vertical="center" wrapText="1"/>
    </xf>
    <xf numFmtId="49" fontId="6" fillId="3" borderId="0" xfId="2" applyNumberFormat="1" applyFill="1" applyAlignment="1" applyProtection="1">
      <alignment horizontal="center" vertical="center" wrapText="1"/>
    </xf>
    <xf numFmtId="1" fontId="6" fillId="3" borderId="0" xfId="2" applyNumberFormat="1" applyFont="1" applyFill="1" applyAlignment="1" applyProtection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" fontId="6" fillId="0" borderId="0" xfId="2" applyNumberFormat="1" applyFill="1" applyBorder="1" applyAlignment="1" applyProtection="1">
      <alignment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2" applyNumberFormat="1" applyFont="1" applyFill="1" applyBorder="1" applyAlignment="1" applyProtection="1">
      <alignment horizontal="center" vertical="center" wrapText="1"/>
    </xf>
    <xf numFmtId="1" fontId="6" fillId="0" borderId="0" xfId="2" applyNumberFormat="1" applyFont="1" applyFill="1" applyBorder="1" applyAlignment="1">
      <alignment horizontal="right" wrapText="1"/>
    </xf>
    <xf numFmtId="1" fontId="6" fillId="0" borderId="0" xfId="2" applyNumberFormat="1" applyFill="1" applyBorder="1" applyAlignment="1" applyProtection="1">
      <alignment horizontal="right" wrapText="1"/>
    </xf>
    <xf numFmtId="1" fontId="7" fillId="0" borderId="0" xfId="2" applyNumberFormat="1" applyFont="1" applyFill="1" applyBorder="1" applyAlignment="1">
      <alignment horizontal="right" wrapText="1"/>
    </xf>
    <xf numFmtId="1" fontId="7" fillId="0" borderId="0" xfId="2" applyNumberFormat="1" applyFont="1" applyFill="1" applyBorder="1" applyAlignment="1" applyProtection="1">
      <alignment horizontal="right" wrapText="1"/>
    </xf>
    <xf numFmtId="1" fontId="0" fillId="0" borderId="11" xfId="0" applyNumberFormat="1" applyBorder="1" applyAlignment="1" applyProtection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49" fontId="2" fillId="0" borderId="9" xfId="1" applyNumberForma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16" fillId="0" borderId="11" xfId="3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16" fillId="0" borderId="9" xfId="3" applyBorder="1" applyAlignment="1">
      <alignment horizontal="center" vertical="center" wrapText="1"/>
    </xf>
    <xf numFmtId="0" fontId="16" fillId="0" borderId="7" xfId="3" applyBorder="1" applyAlignment="1">
      <alignment horizontal="center" vertical="center" wrapText="1"/>
    </xf>
    <xf numFmtId="49" fontId="22" fillId="2" borderId="11" xfId="1" applyNumberFormat="1" applyFont="1" applyFill="1" applyBorder="1" applyAlignment="1">
      <alignment horizontal="center" vertical="center" wrapText="1"/>
    </xf>
    <xf numFmtId="49" fontId="23" fillId="0" borderId="11" xfId="1" applyNumberFormat="1" applyFont="1" applyBorder="1" applyAlignment="1">
      <alignment horizontal="center" vertical="center" wrapText="1"/>
    </xf>
    <xf numFmtId="0" fontId="16" fillId="0" borderId="15" xfId="3" applyBorder="1" applyAlignment="1">
      <alignment horizontal="center" vertical="center" wrapText="1"/>
    </xf>
    <xf numFmtId="0" fontId="16" fillId="0" borderId="16" xfId="3" applyBorder="1" applyAlignment="1">
      <alignment horizontal="center" vertical="center" wrapText="1"/>
    </xf>
    <xf numFmtId="49" fontId="6" fillId="0" borderId="11" xfId="2" applyNumberFormat="1" applyFill="1" applyBorder="1" applyAlignment="1" applyProtection="1">
      <alignment horizontal="center" vertical="center" wrapText="1"/>
    </xf>
    <xf numFmtId="1" fontId="6" fillId="0" borderId="11" xfId="2" applyNumberFormat="1" applyFont="1" applyFill="1" applyBorder="1" applyAlignment="1" applyProtection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/>
    </xf>
    <xf numFmtId="49" fontId="25" fillId="2" borderId="6" xfId="3" applyNumberFormat="1" applyFont="1" applyFill="1" applyBorder="1" applyAlignment="1">
      <alignment horizontal="center" vertical="center" wrapText="1"/>
    </xf>
    <xf numFmtId="49" fontId="27" fillId="2" borderId="6" xfId="2" applyNumberFormat="1" applyFont="1" applyFill="1" applyBorder="1" applyAlignment="1" applyProtection="1">
      <alignment horizontal="center" vertical="center" wrapText="1"/>
    </xf>
    <xf numFmtId="0" fontId="16" fillId="2" borderId="11" xfId="3" applyFill="1" applyBorder="1" applyAlignment="1">
      <alignment horizontal="center" vertical="center" wrapText="1"/>
    </xf>
    <xf numFmtId="0" fontId="3" fillId="2" borderId="11" xfId="3" applyFont="1" applyFill="1" applyBorder="1" applyAlignment="1">
      <alignment horizontal="center" vertical="center" wrapText="1"/>
    </xf>
    <xf numFmtId="0" fontId="6" fillId="0" borderId="0" xfId="5"/>
    <xf numFmtId="0" fontId="20" fillId="0" borderId="31" xfId="5" applyFont="1" applyBorder="1" applyAlignment="1">
      <alignment horizontal="center" vertical="center"/>
    </xf>
    <xf numFmtId="0" fontId="31" fillId="0" borderId="32" xfId="5" applyFont="1" applyBorder="1" applyAlignment="1">
      <alignment horizontal="center" vertical="center" wrapText="1"/>
    </xf>
    <xf numFmtId="0" fontId="30" fillId="0" borderId="33" xfId="5" applyFont="1" applyBorder="1" applyAlignment="1">
      <alignment horizontal="center" vertical="center" textRotation="90"/>
    </xf>
    <xf numFmtId="0" fontId="30" fillId="0" borderId="31" xfId="5" applyFont="1" applyBorder="1" applyAlignment="1">
      <alignment horizontal="center" vertical="center" textRotation="90"/>
    </xf>
    <xf numFmtId="0" fontId="30" fillId="0" borderId="34" xfId="5" applyFont="1" applyBorder="1" applyAlignment="1">
      <alignment horizontal="center" vertical="center" textRotation="90"/>
    </xf>
    <xf numFmtId="0" fontId="30" fillId="0" borderId="35" xfId="5" applyFont="1" applyBorder="1" applyAlignment="1">
      <alignment horizontal="center" vertical="center" textRotation="90"/>
    </xf>
    <xf numFmtId="0" fontId="30" fillId="0" borderId="32" xfId="5" applyFont="1" applyBorder="1" applyAlignment="1">
      <alignment horizontal="center" vertical="center" textRotation="90"/>
    </xf>
    <xf numFmtId="1" fontId="30" fillId="4" borderId="36" xfId="5" applyNumberFormat="1" applyFont="1" applyFill="1" applyBorder="1" applyAlignment="1">
      <alignment horizontal="center" vertical="center"/>
    </xf>
    <xf numFmtId="1" fontId="20" fillId="4" borderId="36" xfId="5" applyNumberFormat="1" applyFont="1" applyFill="1" applyBorder="1" applyAlignment="1">
      <alignment horizontal="center" vertical="center"/>
    </xf>
    <xf numFmtId="1" fontId="6" fillId="0" borderId="38" xfId="5" applyNumberFormat="1" applyFont="1" applyBorder="1" applyAlignment="1">
      <alignment horizontal="center" vertical="center"/>
    </xf>
    <xf numFmtId="1" fontId="6" fillId="0" borderId="42" xfId="5" applyNumberFormat="1" applyFont="1" applyBorder="1" applyAlignment="1">
      <alignment horizontal="center" vertical="center"/>
    </xf>
    <xf numFmtId="0" fontId="20" fillId="0" borderId="40" xfId="5" applyFont="1" applyBorder="1" applyAlignment="1">
      <alignment horizontal="center" vertical="center"/>
    </xf>
    <xf numFmtId="0" fontId="30" fillId="4" borderId="43" xfId="5" applyFont="1" applyFill="1" applyBorder="1" applyAlignment="1">
      <alignment horizontal="center" vertical="center"/>
    </xf>
    <xf numFmtId="0" fontId="20" fillId="4" borderId="42" xfId="5" applyFont="1" applyFill="1" applyBorder="1" applyAlignment="1">
      <alignment horizontal="center" vertical="center"/>
    </xf>
    <xf numFmtId="0" fontId="20" fillId="4" borderId="43" xfId="5" applyFont="1" applyFill="1" applyBorder="1" applyAlignment="1">
      <alignment horizontal="center" vertical="center"/>
    </xf>
    <xf numFmtId="0" fontId="20" fillId="4" borderId="40" xfId="5" applyFont="1" applyFill="1" applyBorder="1" applyAlignment="1">
      <alignment horizontal="center" vertical="center"/>
    </xf>
    <xf numFmtId="0" fontId="20" fillId="6" borderId="40" xfId="5" applyFont="1" applyFill="1" applyBorder="1" applyAlignment="1">
      <alignment horizontal="center" vertical="center"/>
    </xf>
    <xf numFmtId="0" fontId="6" fillId="6" borderId="42" xfId="5" applyFont="1" applyFill="1" applyBorder="1" applyAlignment="1">
      <alignment horizontal="center" vertical="center"/>
    </xf>
    <xf numFmtId="0" fontId="30" fillId="4" borderId="32" xfId="5" applyFont="1" applyFill="1" applyBorder="1" applyAlignment="1">
      <alignment horizontal="center" vertical="center"/>
    </xf>
    <xf numFmtId="0" fontId="20" fillId="4" borderId="31" xfId="5" applyFont="1" applyFill="1" applyBorder="1" applyAlignment="1">
      <alignment horizontal="center" vertical="center"/>
    </xf>
    <xf numFmtId="0" fontId="20" fillId="4" borderId="32" xfId="5" applyFont="1" applyFill="1" applyBorder="1" applyAlignment="1">
      <alignment horizontal="center" vertical="center"/>
    </xf>
    <xf numFmtId="0" fontId="5" fillId="4" borderId="35" xfId="5" applyFont="1" applyFill="1" applyBorder="1" applyAlignment="1">
      <alignment horizontal="center" vertical="center"/>
    </xf>
    <xf numFmtId="0" fontId="20" fillId="4" borderId="35" xfId="5" applyFont="1" applyFill="1" applyBorder="1" applyAlignment="1">
      <alignment horizontal="center" vertical="center"/>
    </xf>
    <xf numFmtId="0" fontId="32" fillId="0" borderId="0" xfId="6"/>
    <xf numFmtId="0" fontId="32" fillId="0" borderId="11" xfId="6" applyNumberFormat="1" applyBorder="1"/>
    <xf numFmtId="0" fontId="39" fillId="0" borderId="11" xfId="6" applyNumberFormat="1" applyFont="1" applyBorder="1" applyAlignment="1">
      <alignment horizontal="center" vertical="center"/>
    </xf>
    <xf numFmtId="0" fontId="36" fillId="0" borderId="44" xfId="6" applyNumberFormat="1" applyFont="1" applyBorder="1"/>
    <xf numFmtId="0" fontId="32" fillId="0" borderId="45" xfId="6" applyNumberFormat="1" applyBorder="1"/>
    <xf numFmtId="0" fontId="32" fillId="0" borderId="46" xfId="6" applyNumberFormat="1" applyBorder="1"/>
    <xf numFmtId="0" fontId="36" fillId="0" borderId="47" xfId="6" applyNumberFormat="1" applyFont="1" applyBorder="1"/>
    <xf numFmtId="0" fontId="32" fillId="0" borderId="0" xfId="6" applyNumberFormat="1"/>
    <xf numFmtId="0" fontId="48" fillId="3" borderId="11" xfId="1" applyFont="1" applyFill="1" applyBorder="1" applyAlignment="1">
      <alignment horizontal="center" vertical="center" wrapText="1"/>
    </xf>
    <xf numFmtId="0" fontId="48" fillId="0" borderId="11" xfId="1" applyFont="1" applyBorder="1" applyAlignment="1">
      <alignment horizontal="center" vertical="center" wrapText="1"/>
    </xf>
    <xf numFmtId="0" fontId="49" fillId="0" borderId="0" xfId="0" applyFont="1"/>
    <xf numFmtId="0" fontId="30" fillId="0" borderId="51" xfId="5" applyFont="1" applyBorder="1" applyAlignment="1">
      <alignment horizontal="center" vertical="center" textRotation="90"/>
    </xf>
    <xf numFmtId="0" fontId="30" fillId="0" borderId="52" xfId="5" applyFont="1" applyBorder="1" applyAlignment="1">
      <alignment horizontal="center" vertical="center" textRotation="90"/>
    </xf>
    <xf numFmtId="0" fontId="30" fillId="0" borderId="53" xfId="5" applyFont="1" applyBorder="1" applyAlignment="1">
      <alignment horizontal="center" vertical="center" textRotation="90"/>
    </xf>
    <xf numFmtId="0" fontId="26" fillId="2" borderId="11" xfId="0" applyFont="1" applyFill="1" applyBorder="1" applyAlignment="1">
      <alignment horizontal="center" vertical="center"/>
    </xf>
    <xf numFmtId="1" fontId="6" fillId="0" borderId="11" xfId="2" applyNumberFormat="1" applyFont="1" applyBorder="1" applyAlignment="1">
      <alignment horizontal="center" vertical="center" wrapText="1"/>
    </xf>
    <xf numFmtId="1" fontId="0" fillId="2" borderId="11" xfId="0" applyNumberFormat="1" applyFill="1" applyBorder="1" applyAlignment="1">
      <alignment horizontal="center" vertical="center"/>
    </xf>
    <xf numFmtId="1" fontId="16" fillId="0" borderId="11" xfId="3" applyNumberFormat="1" applyFont="1" applyFill="1" applyBorder="1" applyAlignment="1">
      <alignment horizontal="center" vertical="center" wrapText="1"/>
    </xf>
    <xf numFmtId="0" fontId="6" fillId="0" borderId="0" xfId="5" applyAlignment="1">
      <alignment horizontal="center" vertical="center"/>
    </xf>
    <xf numFmtId="1" fontId="8" fillId="0" borderId="38" xfId="5" applyNumberFormat="1" applyFont="1" applyBorder="1" applyAlignment="1">
      <alignment horizontal="center" vertical="center"/>
    </xf>
    <xf numFmtId="1" fontId="8" fillId="0" borderId="39" xfId="5" applyNumberFormat="1" applyFont="1" applyBorder="1" applyAlignment="1">
      <alignment horizontal="center" vertical="center"/>
    </xf>
    <xf numFmtId="0" fontId="8" fillId="6" borderId="42" xfId="5" applyFont="1" applyFill="1" applyBorder="1" applyAlignment="1">
      <alignment horizontal="center" vertical="center"/>
    </xf>
    <xf numFmtId="1" fontId="5" fillId="4" borderId="36" xfId="5" applyNumberFormat="1" applyFont="1" applyFill="1" applyBorder="1" applyAlignment="1">
      <alignment horizontal="center" vertical="center"/>
    </xf>
    <xf numFmtId="1" fontId="19" fillId="0" borderId="38" xfId="5" applyNumberFormat="1" applyFont="1" applyBorder="1" applyAlignment="1">
      <alignment horizontal="center" vertical="center"/>
    </xf>
    <xf numFmtId="0" fontId="5" fillId="4" borderId="36" xfId="5" applyFont="1" applyFill="1" applyBorder="1" applyAlignment="1">
      <alignment horizontal="center" vertical="center"/>
    </xf>
    <xf numFmtId="1" fontId="4" fillId="0" borderId="38" xfId="5" applyNumberFormat="1" applyFont="1" applyBorder="1" applyAlignment="1">
      <alignment horizontal="center" vertical="center"/>
    </xf>
    <xf numFmtId="0" fontId="4" fillId="0" borderId="38" xfId="5" applyFont="1" applyBorder="1" applyAlignment="1">
      <alignment horizontal="center" vertical="center"/>
    </xf>
    <xf numFmtId="0" fontId="4" fillId="0" borderId="37" xfId="5" applyFont="1" applyBorder="1" applyAlignment="1">
      <alignment horizontal="center" vertical="center"/>
    </xf>
    <xf numFmtId="0" fontId="5" fillId="4" borderId="11" xfId="5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1" fontId="19" fillId="0" borderId="42" xfId="5" applyNumberFormat="1" applyFont="1" applyBorder="1" applyAlignment="1">
      <alignment horizontal="center" vertical="center"/>
    </xf>
    <xf numFmtId="0" fontId="4" fillId="0" borderId="42" xfId="5" applyFont="1" applyBorder="1" applyAlignment="1">
      <alignment horizontal="center" vertical="center"/>
    </xf>
    <xf numFmtId="0" fontId="4" fillId="0" borderId="41" xfId="5" applyFont="1" applyBorder="1" applyAlignment="1">
      <alignment horizontal="center" vertical="center"/>
    </xf>
    <xf numFmtId="0" fontId="5" fillId="4" borderId="42" xfId="5" applyFont="1" applyFill="1" applyBorder="1" applyAlignment="1">
      <alignment horizontal="center" vertical="center"/>
    </xf>
    <xf numFmtId="0" fontId="5" fillId="4" borderId="43" xfId="5" applyFont="1" applyFill="1" applyBorder="1" applyAlignment="1">
      <alignment horizontal="center" vertical="center"/>
    </xf>
    <xf numFmtId="0" fontId="5" fillId="4" borderId="40" xfId="5" applyFont="1" applyFill="1" applyBorder="1" applyAlignment="1">
      <alignment horizontal="center" vertical="center"/>
    </xf>
    <xf numFmtId="0" fontId="53" fillId="4" borderId="40" xfId="5" applyFont="1" applyFill="1" applyBorder="1" applyAlignment="1">
      <alignment horizontal="center" vertical="center"/>
    </xf>
    <xf numFmtId="0" fontId="5" fillId="7" borderId="49" xfId="5" applyFont="1" applyFill="1" applyBorder="1" applyAlignment="1">
      <alignment horizontal="center" vertical="center"/>
    </xf>
    <xf numFmtId="0" fontId="19" fillId="0" borderId="42" xfId="5" applyFont="1" applyBorder="1" applyAlignment="1">
      <alignment horizontal="center" vertical="center"/>
    </xf>
    <xf numFmtId="0" fontId="5" fillId="4" borderId="32" xfId="5" applyFont="1" applyFill="1" applyBorder="1" applyAlignment="1">
      <alignment horizontal="center" vertical="center"/>
    </xf>
    <xf numFmtId="0" fontId="5" fillId="4" borderId="31" xfId="5" applyFont="1" applyFill="1" applyBorder="1" applyAlignment="1">
      <alignment horizontal="center" vertical="center"/>
    </xf>
    <xf numFmtId="0" fontId="53" fillId="4" borderId="35" xfId="5" applyFont="1" applyFill="1" applyBorder="1" applyAlignment="1">
      <alignment horizontal="center" vertical="center"/>
    </xf>
    <xf numFmtId="0" fontId="5" fillId="7" borderId="50" xfId="5" applyFont="1" applyFill="1" applyBorder="1" applyAlignment="1">
      <alignment horizontal="center" vertical="center"/>
    </xf>
    <xf numFmtId="0" fontId="20" fillId="0" borderId="36" xfId="5" applyFont="1" applyBorder="1" applyAlignment="1">
      <alignment horizontal="center" vertical="center"/>
    </xf>
    <xf numFmtId="0" fontId="20" fillId="0" borderId="37" xfId="5" applyFont="1" applyBorder="1" applyAlignment="1">
      <alignment vertical="center"/>
    </xf>
    <xf numFmtId="0" fontId="20" fillId="0" borderId="41" xfId="5" applyFont="1" applyBorder="1" applyAlignment="1">
      <alignment vertical="center"/>
    </xf>
    <xf numFmtId="0" fontId="20" fillId="0" borderId="41" xfId="5" applyFont="1" applyBorder="1" applyAlignment="1">
      <alignment horizontal="left" vertical="center" wrapText="1"/>
    </xf>
    <xf numFmtId="0" fontId="20" fillId="4" borderId="41" xfId="5" applyFont="1" applyFill="1" applyBorder="1" applyAlignment="1">
      <alignment horizontal="left" vertical="center"/>
    </xf>
    <xf numFmtId="0" fontId="8" fillId="6" borderId="41" xfId="5" applyFont="1" applyFill="1" applyBorder="1" applyAlignment="1">
      <alignment horizontal="left" vertical="center" wrapText="1"/>
    </xf>
    <xf numFmtId="0" fontId="20" fillId="4" borderId="34" xfId="5" applyFont="1" applyFill="1" applyBorder="1" applyAlignment="1">
      <alignment horizontal="left" vertical="center" wrapText="1"/>
    </xf>
    <xf numFmtId="0" fontId="16" fillId="2" borderId="0" xfId="3" applyFill="1" applyAlignment="1">
      <alignment horizontal="right" wrapText="1"/>
    </xf>
    <xf numFmtId="165" fontId="54" fillId="0" borderId="56" xfId="8" applyNumberFormat="1" applyFont="1" applyBorder="1" applyAlignment="1">
      <alignment horizontal="center" vertical="center"/>
    </xf>
    <xf numFmtId="0" fontId="42" fillId="0" borderId="56" xfId="6" applyNumberFormat="1" applyFont="1" applyBorder="1" applyAlignment="1">
      <alignment horizontal="center" vertical="center"/>
    </xf>
    <xf numFmtId="165" fontId="47" fillId="0" borderId="57" xfId="8" applyNumberFormat="1" applyFont="1" applyBorder="1" applyAlignment="1">
      <alignment horizontal="center" vertical="center"/>
    </xf>
    <xf numFmtId="0" fontId="42" fillId="0" borderId="54" xfId="6" applyNumberFormat="1" applyFont="1" applyBorder="1" applyAlignment="1">
      <alignment horizontal="center" vertical="center"/>
    </xf>
    <xf numFmtId="9" fontId="32" fillId="0" borderId="54" xfId="8" applyNumberFormat="1" applyBorder="1" applyAlignment="1">
      <alignment horizontal="center" vertical="center"/>
    </xf>
    <xf numFmtId="0" fontId="39" fillId="0" borderId="54" xfId="6" applyNumberFormat="1" applyFont="1" applyBorder="1" applyAlignment="1">
      <alignment horizontal="center" vertical="center"/>
    </xf>
    <xf numFmtId="9" fontId="54" fillId="0" borderId="55" xfId="8" applyNumberFormat="1" applyFont="1" applyBorder="1" applyAlignment="1">
      <alignment horizontal="center" vertical="center"/>
    </xf>
    <xf numFmtId="0" fontId="39" fillId="0" borderId="56" xfId="6" applyNumberFormat="1" applyFont="1" applyFill="1" applyBorder="1" applyAlignment="1">
      <alignment horizontal="center" vertical="center"/>
    </xf>
    <xf numFmtId="0" fontId="32" fillId="0" borderId="0" xfId="6" applyAlignment="1">
      <alignment horizontal="center" vertical="center"/>
    </xf>
    <xf numFmtId="0" fontId="40" fillId="0" borderId="54" xfId="6" applyNumberFormat="1" applyFont="1" applyBorder="1" applyAlignment="1">
      <alignment horizontal="center" vertical="center"/>
    </xf>
    <xf numFmtId="0" fontId="32" fillId="0" borderId="64" xfId="6" applyNumberFormat="1" applyBorder="1"/>
    <xf numFmtId="0" fontId="0" fillId="0" borderId="0" xfId="0" applyBorder="1" applyAlignment="1">
      <alignment horizontal="center" vertical="center" wrapText="1"/>
    </xf>
    <xf numFmtId="0" fontId="36" fillId="0" borderId="68" xfId="6" applyNumberFormat="1" applyFont="1" applyBorder="1"/>
    <xf numFmtId="0" fontId="36" fillId="0" borderId="70" xfId="6" applyNumberFormat="1" applyFont="1" applyBorder="1"/>
    <xf numFmtId="0" fontId="46" fillId="0" borderId="72" xfId="6" applyNumberFormat="1" applyFont="1" applyBorder="1"/>
    <xf numFmtId="0" fontId="56" fillId="0" borderId="11" xfId="6" applyNumberFormat="1" applyFont="1" applyBorder="1"/>
    <xf numFmtId="0" fontId="36" fillId="0" borderId="12" xfId="6" applyNumberFormat="1" applyFont="1" applyBorder="1"/>
    <xf numFmtId="0" fontId="32" fillId="0" borderId="13" xfId="6" applyNumberFormat="1" applyBorder="1"/>
    <xf numFmtId="0" fontId="0" fillId="0" borderId="66" xfId="0" applyBorder="1"/>
    <xf numFmtId="0" fontId="56" fillId="0" borderId="13" xfId="6" applyNumberFormat="1" applyFont="1" applyBorder="1"/>
    <xf numFmtId="9" fontId="39" fillId="0" borderId="13" xfId="7" applyFont="1" applyBorder="1" applyAlignment="1">
      <alignment horizontal="center" vertical="center"/>
    </xf>
    <xf numFmtId="0" fontId="39" fillId="0" borderId="13" xfId="6" applyNumberFormat="1" applyFont="1" applyBorder="1" applyAlignment="1">
      <alignment horizontal="center" vertical="center"/>
    </xf>
    <xf numFmtId="0" fontId="36" fillId="0" borderId="15" xfId="6" applyNumberFormat="1" applyFont="1" applyBorder="1"/>
    <xf numFmtId="0" fontId="36" fillId="0" borderId="17" xfId="6" applyNumberFormat="1" applyFont="1" applyBorder="1"/>
    <xf numFmtId="0" fontId="32" fillId="0" borderId="18" xfId="6" applyNumberFormat="1" applyBorder="1"/>
    <xf numFmtId="0" fontId="0" fillId="0" borderId="77" xfId="0" applyBorder="1"/>
    <xf numFmtId="0" fontId="56" fillId="0" borderId="18" xfId="6" applyNumberFormat="1" applyFont="1" applyBorder="1"/>
    <xf numFmtId="0" fontId="39" fillId="0" borderId="18" xfId="6" applyNumberFormat="1" applyFont="1" applyBorder="1" applyAlignment="1">
      <alignment horizontal="center" vertical="center"/>
    </xf>
    <xf numFmtId="9" fontId="57" fillId="0" borderId="11" xfId="8" applyNumberFormat="1" applyFont="1" applyBorder="1" applyAlignment="1">
      <alignment horizontal="center" wrapText="1"/>
    </xf>
    <xf numFmtId="9" fontId="57" fillId="0" borderId="11" xfId="8" applyNumberFormat="1" applyFont="1" applyBorder="1" applyAlignment="1">
      <alignment horizontal="center" vertical="center"/>
    </xf>
    <xf numFmtId="165" fontId="57" fillId="0" borderId="69" xfId="8" applyNumberFormat="1" applyFont="1" applyBorder="1" applyAlignment="1">
      <alignment horizontal="center" vertical="center"/>
    </xf>
    <xf numFmtId="165" fontId="57" fillId="0" borderId="71" xfId="8" applyNumberFormat="1" applyFont="1" applyBorder="1" applyAlignment="1">
      <alignment horizontal="center" vertical="center"/>
    </xf>
    <xf numFmtId="165" fontId="57" fillId="0" borderId="73" xfId="8" applyNumberFormat="1" applyFont="1" applyBorder="1" applyAlignment="1">
      <alignment horizontal="center" vertical="center"/>
    </xf>
    <xf numFmtId="165" fontId="57" fillId="0" borderId="76" xfId="8" applyNumberFormat="1" applyFont="1" applyBorder="1" applyAlignment="1">
      <alignment horizontal="center" vertical="center"/>
    </xf>
    <xf numFmtId="165" fontId="57" fillId="0" borderId="13" xfId="7" applyNumberFormat="1" applyFont="1" applyBorder="1" applyAlignment="1">
      <alignment horizontal="center" vertical="center"/>
    </xf>
    <xf numFmtId="165" fontId="57" fillId="0" borderId="11" xfId="7" applyNumberFormat="1" applyFont="1" applyBorder="1" applyAlignment="1">
      <alignment horizontal="center" vertical="center"/>
    </xf>
    <xf numFmtId="165" fontId="57" fillId="0" borderId="18" xfId="7" applyNumberFormat="1" applyFont="1" applyBorder="1" applyAlignment="1">
      <alignment horizontal="center" vertical="center"/>
    </xf>
    <xf numFmtId="165" fontId="57" fillId="0" borderId="14" xfId="8" applyNumberFormat="1" applyFont="1" applyBorder="1" applyAlignment="1">
      <alignment horizontal="center" vertical="center"/>
    </xf>
    <xf numFmtId="165" fontId="57" fillId="0" borderId="16" xfId="7" applyNumberFormat="1" applyFont="1" applyBorder="1" applyAlignment="1">
      <alignment horizontal="center" vertical="center"/>
    </xf>
    <xf numFmtId="165" fontId="57" fillId="0" borderId="19" xfId="7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16" fillId="0" borderId="0" xfId="3" applyFill="1" applyAlignment="1">
      <alignment horizontal="right" wrapText="1"/>
    </xf>
    <xf numFmtId="0" fontId="16" fillId="3" borderId="11" xfId="3" applyFill="1" applyBorder="1" applyAlignment="1">
      <alignment horizontal="right" wrapText="1"/>
    </xf>
    <xf numFmtId="49" fontId="2" fillId="3" borderId="11" xfId="3" applyNumberFormat="1" applyFont="1" applyFill="1" applyBorder="1" applyAlignment="1">
      <alignment horizontal="center" wrapText="1"/>
    </xf>
    <xf numFmtId="49" fontId="2" fillId="3" borderId="11" xfId="3" applyNumberFormat="1" applyFont="1" applyFill="1" applyBorder="1" applyAlignment="1">
      <alignment horizontal="center" vertical="center" wrapText="1"/>
    </xf>
    <xf numFmtId="0" fontId="16" fillId="3" borderId="11" xfId="3" applyFill="1" applyBorder="1" applyAlignment="1">
      <alignment horizontal="center" vertical="center" wrapText="1"/>
    </xf>
    <xf numFmtId="0" fontId="3" fillId="0" borderId="11" xfId="3" applyFont="1" applyBorder="1" applyAlignment="1">
      <alignment wrapText="1"/>
    </xf>
    <xf numFmtId="0" fontId="7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0" xfId="2" applyFont="1" applyBorder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top" wrapText="1"/>
    </xf>
    <xf numFmtId="0" fontId="33" fillId="0" borderId="60" xfId="6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9" fillId="0" borderId="48" xfId="6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3" fillId="0" borderId="70" xfId="6" applyNumberFormat="1" applyFont="1" applyFill="1" applyBorder="1" applyAlignment="1">
      <alignment horizontal="right" vertical="center" wrapText="1"/>
    </xf>
    <xf numFmtId="0" fontId="0" fillId="0" borderId="63" xfId="0" applyBorder="1" applyAlignment="1">
      <alignment horizontal="right" vertical="center" wrapText="1"/>
    </xf>
    <xf numFmtId="0" fontId="39" fillId="0" borderId="74" xfId="6" applyNumberFormat="1" applyFont="1" applyFill="1" applyBorder="1" applyAlignment="1">
      <alignment horizontal="right" vertical="center" wrapText="1"/>
    </xf>
    <xf numFmtId="0" fontId="0" fillId="0" borderId="75" xfId="0" applyBorder="1" applyAlignment="1">
      <alignment horizontal="right" vertical="center" wrapText="1"/>
    </xf>
    <xf numFmtId="0" fontId="34" fillId="0" borderId="65" xfId="6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9" fillId="0" borderId="9" xfId="6" applyNumberFormat="1" applyFont="1" applyBorder="1" applyAlignment="1">
      <alignment horizontal="center" wrapText="1"/>
    </xf>
    <xf numFmtId="0" fontId="55" fillId="0" borderId="7" xfId="0" applyFont="1" applyBorder="1" applyAlignment="1">
      <alignment horizontal="center" wrapText="1"/>
    </xf>
    <xf numFmtId="0" fontId="28" fillId="0" borderId="0" xfId="5" applyFont="1" applyBorder="1" applyAlignment="1">
      <alignment horizontal="center" vertical="center" wrapText="1"/>
    </xf>
    <xf numFmtId="0" fontId="59" fillId="0" borderId="0" xfId="5" applyFont="1" applyBorder="1" applyAlignment="1">
      <alignment horizontal="center" vertical="center" wrapText="1"/>
    </xf>
    <xf numFmtId="0" fontId="29" fillId="0" borderId="0" xfId="5" applyFont="1" applyBorder="1" applyAlignment="1">
      <alignment horizontal="center" vertical="center" wrapText="1"/>
    </xf>
    <xf numFmtId="0" fontId="20" fillId="0" borderId="23" xfId="5" applyFont="1" applyBorder="1" applyAlignment="1">
      <alignment horizontal="center" vertical="center" wrapText="1"/>
    </xf>
    <xf numFmtId="0" fontId="29" fillId="0" borderId="24" xfId="5" applyFont="1" applyBorder="1" applyAlignment="1">
      <alignment horizontal="center" vertical="center"/>
    </xf>
    <xf numFmtId="0" fontId="20" fillId="4" borderId="23" xfId="5" applyFont="1" applyFill="1" applyBorder="1" applyAlignment="1">
      <alignment horizontal="center" vertical="center" wrapText="1"/>
    </xf>
    <xf numFmtId="0" fontId="30" fillId="0" borderId="25" xfId="5" applyFont="1" applyBorder="1" applyAlignment="1">
      <alignment horizontal="center" vertical="center" textRotation="90"/>
    </xf>
    <xf numFmtId="0" fontId="30" fillId="0" borderId="26" xfId="5" applyFont="1" applyBorder="1" applyAlignment="1">
      <alignment horizontal="center" vertical="center"/>
    </xf>
    <xf numFmtId="0" fontId="30" fillId="0" borderId="27" xfId="5" applyFont="1" applyBorder="1" applyAlignment="1">
      <alignment horizontal="center" vertical="center" wrapText="1"/>
    </xf>
    <xf numFmtId="0" fontId="29" fillId="0" borderId="28" xfId="5" applyFont="1" applyBorder="1" applyAlignment="1">
      <alignment horizontal="center" vertical="center" wrapText="1"/>
    </xf>
    <xf numFmtId="0" fontId="29" fillId="0" borderId="27" xfId="5" applyFont="1" applyBorder="1" applyAlignment="1">
      <alignment horizontal="center" vertical="center" wrapText="1"/>
    </xf>
    <xf numFmtId="0" fontId="39" fillId="0" borderId="48" xfId="6" applyNumberFormat="1" applyFont="1" applyFill="1" applyBorder="1" applyAlignment="1">
      <alignment horizontal="left" vertical="center" wrapText="1"/>
    </xf>
    <xf numFmtId="0" fontId="39" fillId="0" borderId="21" xfId="6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39" fillId="0" borderId="21" xfId="6" applyNumberFormat="1" applyFont="1" applyFill="1" applyBorder="1" applyAlignment="1">
      <alignment horizontal="center" vertical="center" wrapText="1"/>
    </xf>
    <xf numFmtId="0" fontId="55" fillId="0" borderId="21" xfId="0" applyFont="1" applyBorder="1" applyAlignment="1">
      <alignment wrapText="1"/>
    </xf>
    <xf numFmtId="0" fontId="55" fillId="0" borderId="22" xfId="0" applyFont="1" applyBorder="1" applyAlignment="1">
      <alignment wrapText="1"/>
    </xf>
    <xf numFmtId="0" fontId="30" fillId="0" borderId="48" xfId="5" applyFont="1" applyBorder="1" applyAlignment="1">
      <alignment horizontal="center" vertical="center" wrapText="1"/>
    </xf>
    <xf numFmtId="0" fontId="30" fillId="0" borderId="21" xfId="5" applyFont="1" applyBorder="1" applyAlignment="1">
      <alignment horizontal="center" vertical="center" wrapText="1"/>
    </xf>
    <xf numFmtId="0" fontId="30" fillId="0" borderId="22" xfId="5" applyFont="1" applyBorder="1" applyAlignment="1">
      <alignment horizontal="center" vertical="center" wrapText="1"/>
    </xf>
    <xf numFmtId="0" fontId="29" fillId="0" borderId="29" xfId="5" applyFont="1" applyBorder="1" applyAlignment="1">
      <alignment horizontal="center" vertical="center" wrapText="1"/>
    </xf>
    <xf numFmtId="0" fontId="29" fillId="0" borderId="30" xfId="5" applyFont="1" applyBorder="1" applyAlignment="1">
      <alignment horizontal="center" vertical="center" wrapText="1"/>
    </xf>
    <xf numFmtId="0" fontId="19" fillId="0" borderId="4" xfId="3" applyFont="1" applyBorder="1" applyAlignment="1">
      <alignment horizontal="center" vertical="center"/>
    </xf>
    <xf numFmtId="0" fontId="19" fillId="0" borderId="6" xfId="3" applyFont="1" applyBorder="1" applyAlignment="1">
      <alignment vertical="center"/>
    </xf>
    <xf numFmtId="0" fontId="19" fillId="0" borderId="1" xfId="3" applyFont="1" applyBorder="1" applyAlignment="1">
      <alignment vertical="center"/>
    </xf>
    <xf numFmtId="0" fontId="7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1" fontId="18" fillId="0" borderId="10" xfId="4" applyNumberFormat="1" applyFont="1" applyBorder="1" applyAlignment="1">
      <alignment horizontal="right"/>
    </xf>
    <xf numFmtId="1" fontId="50" fillId="0" borderId="2" xfId="2" applyNumberFormat="1" applyFont="1" applyBorder="1" applyAlignment="1" applyProtection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19" fillId="0" borderId="11" xfId="3" applyFont="1" applyBorder="1" applyAlignment="1">
      <alignment horizontal="center" vertical="center"/>
    </xf>
    <xf numFmtId="0" fontId="19" fillId="0" borderId="11" xfId="3" applyFont="1" applyBorder="1" applyAlignment="1">
      <alignment vertical="center"/>
    </xf>
    <xf numFmtId="0" fontId="13" fillId="0" borderId="0" xfId="2" applyFont="1" applyBorder="1" applyAlignment="1">
      <alignment horizontal="center" vertical="top" wrapText="1"/>
    </xf>
    <xf numFmtId="0" fontId="6" fillId="0" borderId="0" xfId="2" applyBorder="1" applyAlignment="1">
      <alignment horizontal="center" vertical="top" wrapText="1"/>
    </xf>
    <xf numFmtId="0" fontId="6" fillId="0" borderId="1" xfId="2" applyBorder="1" applyAlignment="1">
      <alignment horizontal="center" vertical="center" wrapText="1"/>
    </xf>
    <xf numFmtId="0" fontId="6" fillId="0" borderId="8" xfId="2" applyBorder="1" applyAlignment="1">
      <alignment horizontal="center" vertical="center"/>
    </xf>
    <xf numFmtId="0" fontId="6" fillId="0" borderId="0" xfId="2" applyBorder="1" applyAlignment="1"/>
    <xf numFmtId="0" fontId="12" fillId="0" borderId="11" xfId="2" applyFont="1" applyBorder="1" applyAlignment="1">
      <alignment horizontal="center" vertical="center" wrapText="1"/>
    </xf>
    <xf numFmtId="0" fontId="6" fillId="0" borderId="11" xfId="2" applyBorder="1" applyAlignment="1">
      <alignment horizontal="center" vertical="center" wrapText="1"/>
    </xf>
    <xf numFmtId="0" fontId="6" fillId="0" borderId="11" xfId="2" applyBorder="1" applyAlignment="1">
      <alignment horizontal="center" vertical="center"/>
    </xf>
    <xf numFmtId="0" fontId="12" fillId="0" borderId="11" xfId="2" applyFont="1" applyBorder="1" applyAlignment="1">
      <alignment horizontal="center" vertical="top" wrapText="1"/>
    </xf>
    <xf numFmtId="0" fontId="6" fillId="0" borderId="11" xfId="2" applyBorder="1" applyAlignment="1">
      <alignment horizontal="center" vertical="top" wrapText="1"/>
    </xf>
    <xf numFmtId="0" fontId="6" fillId="0" borderId="11" xfId="2" applyBorder="1" applyAlignment="1"/>
    <xf numFmtId="1" fontId="50" fillId="0" borderId="9" xfId="2" applyNumberFormat="1" applyFont="1" applyBorder="1" applyAlignment="1" applyProtection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4" xfId="5"/>
    <cellStyle name="Обычный 5" xfId="6"/>
    <cellStyle name="Обычный_Gol_edn" xfId="4"/>
    <cellStyle name="Процентный 2" xfId="7"/>
    <cellStyle name="Процентный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8"/>
  <sheetViews>
    <sheetView tabSelected="1" topLeftCell="A11" workbookViewId="0">
      <selection activeCell="M23" sqref="M23"/>
    </sheetView>
  </sheetViews>
  <sheetFormatPr defaultRowHeight="15" x14ac:dyDescent="0.25"/>
  <cols>
    <col min="1" max="1" width="8.140625" style="74" customWidth="1"/>
    <col min="2" max="2" width="9.42578125" customWidth="1"/>
    <col min="3" max="3" width="9" customWidth="1"/>
    <col min="4" max="4" width="8.5703125" customWidth="1"/>
    <col min="5" max="5" width="8.85546875" style="111" customWidth="1"/>
    <col min="6" max="6" width="8.5703125" style="111" customWidth="1"/>
    <col min="7" max="7" width="7.140625" style="111" customWidth="1"/>
    <col min="8" max="8" width="8.140625" style="111" customWidth="1"/>
    <col min="9" max="9" width="8.7109375" customWidth="1"/>
    <col min="10" max="10" width="9.28515625" customWidth="1"/>
    <col min="11" max="11" width="11.140625" customWidth="1"/>
    <col min="12" max="12" width="14.5703125" customWidth="1"/>
    <col min="13" max="13" width="15.7109375" customWidth="1"/>
  </cols>
  <sheetData>
    <row r="1" spans="1:23" ht="36" customHeight="1" x14ac:dyDescent="0.25">
      <c r="A1" s="360" t="s">
        <v>134</v>
      </c>
      <c r="B1" s="360"/>
      <c r="C1" s="360"/>
      <c r="D1" s="360"/>
      <c r="E1" s="360"/>
      <c r="F1" s="360"/>
      <c r="G1" s="360"/>
      <c r="H1" s="360"/>
      <c r="I1" s="360"/>
      <c r="J1" s="360"/>
      <c r="K1" s="361"/>
      <c r="M1" s="360" t="s">
        <v>134</v>
      </c>
      <c r="N1" s="360"/>
      <c r="O1" s="360"/>
      <c r="P1" s="360"/>
      <c r="Q1" s="360"/>
      <c r="R1" s="360"/>
      <c r="S1" s="360"/>
      <c r="T1" s="360"/>
      <c r="U1" s="360"/>
      <c r="V1" s="360"/>
      <c r="W1" s="361"/>
    </row>
    <row r="2" spans="1:23" x14ac:dyDescent="0.25">
      <c r="A2" s="360" t="s">
        <v>133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M2" s="360" t="s">
        <v>133</v>
      </c>
      <c r="N2" s="360"/>
      <c r="O2" s="360"/>
      <c r="P2" s="360"/>
      <c r="Q2" s="360"/>
      <c r="R2" s="360"/>
      <c r="S2" s="360"/>
      <c r="T2" s="360"/>
      <c r="U2" s="360"/>
      <c r="V2" s="360"/>
      <c r="W2" s="360"/>
    </row>
    <row r="3" spans="1:23" ht="26.25" thickBot="1" x14ac:dyDescent="0.3">
      <c r="A3" s="352"/>
      <c r="B3" s="352"/>
      <c r="C3" s="352"/>
      <c r="D3" s="352"/>
      <c r="E3" s="352"/>
      <c r="F3" s="352"/>
      <c r="G3" s="352"/>
      <c r="H3" s="352"/>
      <c r="I3" s="352" t="s">
        <v>274</v>
      </c>
      <c r="J3" s="352"/>
      <c r="K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</row>
    <row r="4" spans="1:23" ht="29.25" customHeight="1" x14ac:dyDescent="0.25">
      <c r="A4" s="362" t="s">
        <v>131</v>
      </c>
      <c r="B4" s="221" t="s">
        <v>130</v>
      </c>
      <c r="C4" s="367" t="s">
        <v>129</v>
      </c>
      <c r="D4" s="365"/>
      <c r="E4" s="365"/>
      <c r="F4" s="368" t="s">
        <v>128</v>
      </c>
      <c r="G4" s="369"/>
      <c r="H4" s="370"/>
      <c r="I4" s="364" t="s">
        <v>127</v>
      </c>
      <c r="J4" s="365"/>
      <c r="K4" s="366"/>
      <c r="N4" s="367" t="s">
        <v>129</v>
      </c>
      <c r="O4" s="365"/>
      <c r="P4" s="365"/>
      <c r="Q4" s="368" t="s">
        <v>128</v>
      </c>
      <c r="R4" s="369"/>
      <c r="S4" s="370"/>
      <c r="T4" s="364" t="s">
        <v>127</v>
      </c>
      <c r="U4" s="365"/>
      <c r="V4" s="366"/>
    </row>
    <row r="5" spans="1:23" ht="25.5" customHeight="1" x14ac:dyDescent="0.25">
      <c r="A5" s="363"/>
      <c r="B5" s="222" t="s">
        <v>201</v>
      </c>
      <c r="C5" s="56" t="s">
        <v>150</v>
      </c>
      <c r="D5" s="140" t="s">
        <v>151</v>
      </c>
      <c r="E5" s="145" t="s">
        <v>152</v>
      </c>
      <c r="F5" s="153" t="s">
        <v>150</v>
      </c>
      <c r="G5" s="140" t="s">
        <v>151</v>
      </c>
      <c r="H5" s="154" t="s">
        <v>152</v>
      </c>
      <c r="I5" s="149" t="s">
        <v>150</v>
      </c>
      <c r="J5" s="89" t="s">
        <v>151</v>
      </c>
      <c r="K5" s="218" t="s">
        <v>152</v>
      </c>
      <c r="M5" s="74"/>
      <c r="N5" s="132" t="s">
        <v>156</v>
      </c>
      <c r="O5" s="132" t="s">
        <v>151</v>
      </c>
      <c r="P5" s="132" t="s">
        <v>152</v>
      </c>
      <c r="Q5" s="132" t="s">
        <v>156</v>
      </c>
      <c r="R5" s="132" t="s">
        <v>151</v>
      </c>
      <c r="S5" s="132" t="s">
        <v>152</v>
      </c>
      <c r="T5" s="132" t="s">
        <v>156</v>
      </c>
      <c r="U5" s="132" t="s">
        <v>151</v>
      </c>
      <c r="V5" s="132" t="s">
        <v>152</v>
      </c>
    </row>
    <row r="6" spans="1:23" ht="15.75" thickBot="1" x14ac:dyDescent="0.3">
      <c r="A6" s="225" t="s">
        <v>1</v>
      </c>
      <c r="B6" s="95" t="s">
        <v>0</v>
      </c>
      <c r="C6" s="95">
        <v>218063</v>
      </c>
      <c r="D6" s="95">
        <v>103587</v>
      </c>
      <c r="E6" s="147">
        <v>114476</v>
      </c>
      <c r="F6" s="161">
        <v>63214</v>
      </c>
      <c r="G6" s="162">
        <v>27733</v>
      </c>
      <c r="H6" s="163">
        <v>35481</v>
      </c>
      <c r="I6" s="151">
        <v>154849</v>
      </c>
      <c r="J6" s="95">
        <v>75854</v>
      </c>
      <c r="K6" s="95">
        <v>78995</v>
      </c>
      <c r="M6" s="193" t="s">
        <v>153</v>
      </c>
      <c r="N6" s="193">
        <f>O6+P6</f>
        <v>58530</v>
      </c>
      <c r="O6" s="164">
        <f>D12+D18+D24</f>
        <v>30031</v>
      </c>
      <c r="P6" s="164">
        <f>E12+E18+E24</f>
        <v>28499</v>
      </c>
      <c r="Q6" s="193">
        <f t="shared" ref="Q6" si="0">R6+S6</f>
        <v>14995</v>
      </c>
      <c r="R6" s="164">
        <f t="shared" ref="R6:S6" si="1">G12+G18+G24</f>
        <v>7698</v>
      </c>
      <c r="S6" s="164">
        <f t="shared" si="1"/>
        <v>7297</v>
      </c>
      <c r="T6" s="193">
        <f t="shared" ref="T6" si="2">U6+V6</f>
        <v>43535</v>
      </c>
      <c r="U6" s="164">
        <f t="shared" ref="U6:V6" si="3">J12+J18+J24</f>
        <v>22333</v>
      </c>
      <c r="V6" s="164">
        <f t="shared" si="3"/>
        <v>21202</v>
      </c>
    </row>
    <row r="7" spans="1:23" x14ac:dyDescent="0.25">
      <c r="A7" s="217" t="s">
        <v>122</v>
      </c>
      <c r="B7" s="141">
        <v>2017</v>
      </c>
      <c r="C7" s="220">
        <v>3401</v>
      </c>
      <c r="D7" s="220">
        <v>1758</v>
      </c>
      <c r="E7" s="223">
        <v>1643</v>
      </c>
      <c r="F7" s="227">
        <v>963</v>
      </c>
      <c r="G7" s="220">
        <v>507</v>
      </c>
      <c r="H7" s="228">
        <v>456</v>
      </c>
      <c r="I7" s="224">
        <v>2438</v>
      </c>
      <c r="J7" s="220">
        <v>1251</v>
      </c>
      <c r="K7" s="220">
        <v>1187</v>
      </c>
      <c r="M7" s="84" t="s">
        <v>154</v>
      </c>
      <c r="N7" s="193">
        <f t="shared" ref="N7:N17" si="4">O7+P7</f>
        <v>8528</v>
      </c>
      <c r="O7" s="164">
        <f>D25+D26+D27</f>
        <v>4385</v>
      </c>
      <c r="P7" s="164">
        <f>E25+E26+E27</f>
        <v>4143</v>
      </c>
      <c r="Q7" s="164">
        <f t="shared" ref="Q7:V7" si="5">F25+F26+F27</f>
        <v>2681</v>
      </c>
      <c r="R7" s="164">
        <f t="shared" si="5"/>
        <v>1334</v>
      </c>
      <c r="S7" s="164">
        <f t="shared" si="5"/>
        <v>1347</v>
      </c>
      <c r="T7" s="164">
        <f t="shared" si="5"/>
        <v>5847</v>
      </c>
      <c r="U7" s="164">
        <f t="shared" si="5"/>
        <v>3051</v>
      </c>
      <c r="V7" s="164">
        <f t="shared" si="5"/>
        <v>2796</v>
      </c>
    </row>
    <row r="8" spans="1:23" x14ac:dyDescent="0.25">
      <c r="A8" s="138" t="s">
        <v>121</v>
      </c>
      <c r="B8" s="219">
        <v>2016</v>
      </c>
      <c r="C8" s="219">
        <v>3835</v>
      </c>
      <c r="D8" s="141">
        <v>2001</v>
      </c>
      <c r="E8" s="146">
        <v>1834</v>
      </c>
      <c r="F8" s="155">
        <v>1062</v>
      </c>
      <c r="G8" s="141">
        <v>557</v>
      </c>
      <c r="H8" s="156">
        <v>505</v>
      </c>
      <c r="I8" s="150">
        <v>2773</v>
      </c>
      <c r="J8" s="219">
        <v>1444</v>
      </c>
      <c r="K8" s="219">
        <v>1329</v>
      </c>
      <c r="M8" s="84" t="s">
        <v>155</v>
      </c>
      <c r="N8" s="193">
        <f t="shared" si="4"/>
        <v>67058</v>
      </c>
      <c r="O8" s="164">
        <f>D12+D18+D24+D25+D26+D27</f>
        <v>34416</v>
      </c>
      <c r="P8" s="164">
        <f>E12+E18+E24+E25+E26+E27</f>
        <v>32642</v>
      </c>
      <c r="Q8" s="164">
        <f t="shared" ref="Q8:V8" si="6">F12+F18+F24+F25+F26+F27</f>
        <v>17676</v>
      </c>
      <c r="R8" s="164">
        <f t="shared" si="6"/>
        <v>9032</v>
      </c>
      <c r="S8" s="164">
        <f t="shared" si="6"/>
        <v>8644</v>
      </c>
      <c r="T8" s="164">
        <f t="shared" si="6"/>
        <v>49382</v>
      </c>
      <c r="U8" s="164">
        <f t="shared" si="6"/>
        <v>25384</v>
      </c>
      <c r="V8" s="164">
        <f t="shared" si="6"/>
        <v>23998</v>
      </c>
    </row>
    <row r="9" spans="1:23" ht="28.5" customHeight="1" x14ac:dyDescent="0.25">
      <c r="A9" s="138" t="s">
        <v>120</v>
      </c>
      <c r="B9" s="141">
        <v>2015</v>
      </c>
      <c r="C9" s="141">
        <v>3937</v>
      </c>
      <c r="D9" s="141">
        <v>2080</v>
      </c>
      <c r="E9" s="146">
        <v>1857</v>
      </c>
      <c r="F9" s="155">
        <v>1114</v>
      </c>
      <c r="G9" s="141">
        <v>587</v>
      </c>
      <c r="H9" s="156">
        <v>527</v>
      </c>
      <c r="I9" s="150">
        <v>2823</v>
      </c>
      <c r="J9" s="141">
        <v>1493</v>
      </c>
      <c r="K9" s="141">
        <v>1330</v>
      </c>
      <c r="M9" s="84" t="s">
        <v>199</v>
      </c>
      <c r="N9" s="193">
        <f t="shared" si="4"/>
        <v>116231</v>
      </c>
      <c r="O9" s="164">
        <f>D26+D27+D28+D29+D36+D42+D48+D54+D60+D66+D72+D78</f>
        <v>59758</v>
      </c>
      <c r="P9" s="164">
        <f>E26+E27+E28+E29+E36+E42+E48+E54+E60+E66+E72</f>
        <v>56473</v>
      </c>
      <c r="Q9" s="193">
        <f t="shared" ref="Q9" si="7">R9+S9</f>
        <v>36472</v>
      </c>
      <c r="R9" s="164">
        <f t="shared" ref="R9" si="8">G26+G27+G28+G29+G36+G42+G48+G54+G60+G66+G72+G78</f>
        <v>16604</v>
      </c>
      <c r="S9" s="164">
        <f t="shared" ref="S9" si="9">H26+H27+H28+H29+H36+H42+H48+H54+H60+H66+H72</f>
        <v>19868</v>
      </c>
      <c r="T9" s="193">
        <f t="shared" ref="T9" si="10">U9+V9</f>
        <v>79759</v>
      </c>
      <c r="U9" s="164">
        <f t="shared" ref="U9" si="11">J26+J27+J28+J29+J36+J42+J48+J54+J60+J66+J72+J78</f>
        <v>43154</v>
      </c>
      <c r="V9" s="164">
        <f t="shared" ref="V9" si="12">K26+K27+K28+K29+K36+K42+K48+K54+K60+K66+K72</f>
        <v>36605</v>
      </c>
    </row>
    <row r="10" spans="1:23" ht="19.5" customHeight="1" x14ac:dyDescent="0.25">
      <c r="A10" s="138" t="s">
        <v>119</v>
      </c>
      <c r="B10" s="141">
        <v>2014</v>
      </c>
      <c r="C10" s="141">
        <v>4326</v>
      </c>
      <c r="D10" s="141">
        <v>2253</v>
      </c>
      <c r="E10" s="146">
        <v>2073</v>
      </c>
      <c r="F10" s="155">
        <v>1102</v>
      </c>
      <c r="G10" s="141">
        <v>603</v>
      </c>
      <c r="H10" s="156">
        <v>499</v>
      </c>
      <c r="I10" s="150">
        <v>3224</v>
      </c>
      <c r="J10" s="141">
        <v>1650</v>
      </c>
      <c r="K10" s="141">
        <v>1574</v>
      </c>
      <c r="M10" s="84" t="s">
        <v>157</v>
      </c>
      <c r="N10" s="193">
        <f t="shared" si="4"/>
        <v>151005</v>
      </c>
      <c r="O10" s="164">
        <f>D28+D29+D36+D42+D48+D54+D60+D66+D72+D78+D84+D90+D96+D102+D108+D114+D120+D126+D127</f>
        <v>69171</v>
      </c>
      <c r="P10" s="164">
        <f t="shared" ref="P10:V10" si="13">E28+E29+E36+E42+E48+E54+E60+E66+E72+E78+E84+E90+E96+E102+E108+E114+E120+E126+E127</f>
        <v>81834</v>
      </c>
      <c r="Q10" s="164">
        <f t="shared" si="13"/>
        <v>45538</v>
      </c>
      <c r="R10" s="164">
        <f t="shared" si="13"/>
        <v>18701</v>
      </c>
      <c r="S10" s="164">
        <f t="shared" si="13"/>
        <v>26837</v>
      </c>
      <c r="T10" s="164">
        <f t="shared" si="13"/>
        <v>105467</v>
      </c>
      <c r="U10" s="164">
        <f t="shared" si="13"/>
        <v>50470</v>
      </c>
      <c r="V10" s="164">
        <f t="shared" si="13"/>
        <v>54997</v>
      </c>
    </row>
    <row r="11" spans="1:23" ht="18.75" customHeight="1" x14ac:dyDescent="0.25">
      <c r="A11" s="138" t="s">
        <v>118</v>
      </c>
      <c r="B11" s="141">
        <v>2013</v>
      </c>
      <c r="C11" s="141">
        <v>4361</v>
      </c>
      <c r="D11" s="141">
        <v>2262</v>
      </c>
      <c r="E11" s="146">
        <v>2099</v>
      </c>
      <c r="F11" s="155">
        <v>1173</v>
      </c>
      <c r="G11" s="141">
        <v>589</v>
      </c>
      <c r="H11" s="156">
        <v>584</v>
      </c>
      <c r="I11" s="150">
        <v>3188</v>
      </c>
      <c r="J11" s="141">
        <v>1673</v>
      </c>
      <c r="K11" s="141">
        <v>1515</v>
      </c>
      <c r="M11" s="194" t="s">
        <v>196</v>
      </c>
      <c r="N11" s="193">
        <f t="shared" si="4"/>
        <v>40244</v>
      </c>
      <c r="O11" s="164">
        <f>D84+D90+D96+D102+D108+D114+D120+D126+D127</f>
        <v>12217</v>
      </c>
      <c r="P11" s="164">
        <f>E78+E84+E90+E96+E102+E108+E114+E120+E126+E127</f>
        <v>28027</v>
      </c>
      <c r="Q11" s="193">
        <f t="shared" ref="Q11:Q15" si="14">R11+S11</f>
        <v>10895</v>
      </c>
      <c r="R11" s="164">
        <f t="shared" ref="R11" si="15">G84+G90+G96+G102+G108+G114+G120+G126+G127</f>
        <v>3006</v>
      </c>
      <c r="S11" s="164">
        <f t="shared" ref="S11" si="16">H78+H84+H90+H96+H102+H108+H114+H120+H126+H127</f>
        <v>7889</v>
      </c>
      <c r="T11" s="193">
        <f t="shared" ref="T11:T15" si="17">U11+V11</f>
        <v>29349</v>
      </c>
      <c r="U11" s="164">
        <f t="shared" ref="U11" si="18">J84+J90+J96+J102+J108+J114+J120+J126+J127</f>
        <v>9211</v>
      </c>
      <c r="V11" s="164">
        <f t="shared" ref="V11" si="19">K78+K84+K90+K96+K102+K108+K114+K120+K126+K127</f>
        <v>20138</v>
      </c>
    </row>
    <row r="12" spans="1:23" ht="23.25" customHeight="1" x14ac:dyDescent="0.25">
      <c r="A12" s="139" t="s">
        <v>117</v>
      </c>
      <c r="B12" s="95" t="s">
        <v>0</v>
      </c>
      <c r="C12" s="95">
        <v>19860</v>
      </c>
      <c r="D12" s="95">
        <v>10354</v>
      </c>
      <c r="E12" s="147">
        <v>9506</v>
      </c>
      <c r="F12" s="157">
        <v>5414</v>
      </c>
      <c r="G12" s="95">
        <v>2843</v>
      </c>
      <c r="H12" s="158">
        <v>2571</v>
      </c>
      <c r="I12" s="151">
        <v>14446</v>
      </c>
      <c r="J12" s="95">
        <v>7511</v>
      </c>
      <c r="K12" s="95">
        <v>6935</v>
      </c>
      <c r="M12" s="195" t="s">
        <v>197</v>
      </c>
      <c r="N12" s="193">
        <f t="shared" si="4"/>
        <v>133538</v>
      </c>
      <c r="O12" s="84">
        <f>D28+D29+D36+D42+D48+D54+D60+D66+D72+D78+D84+D85</f>
        <v>63363</v>
      </c>
      <c r="P12" s="84">
        <f>E28+E29+E36+E42+E48+E54+E60+E66+E72+E78+E84+E85</f>
        <v>70175</v>
      </c>
      <c r="Q12" s="193">
        <f t="shared" si="14"/>
        <v>40329</v>
      </c>
      <c r="R12" s="84">
        <f t="shared" ref="R12:S12" si="20">G28+G29+G36+G42+G48+G54+G60+G66+G72+G78+G84+G85</f>
        <v>17151</v>
      </c>
      <c r="S12" s="84">
        <f t="shared" si="20"/>
        <v>23178</v>
      </c>
      <c r="T12" s="193">
        <f t="shared" si="17"/>
        <v>93209</v>
      </c>
      <c r="U12" s="84">
        <f t="shared" ref="U12:V12" si="21">J28+J29+J36+J42+J48+J54+J60+J66+J72+J78+J84+J85</f>
        <v>46212</v>
      </c>
      <c r="V12" s="84">
        <f t="shared" si="21"/>
        <v>46997</v>
      </c>
    </row>
    <row r="13" spans="1:23" x14ac:dyDescent="0.25">
      <c r="A13" s="138" t="s">
        <v>116</v>
      </c>
      <c r="B13" s="141">
        <v>2012</v>
      </c>
      <c r="C13" s="141">
        <v>4567</v>
      </c>
      <c r="D13" s="141">
        <v>2321</v>
      </c>
      <c r="E13" s="146">
        <v>2246</v>
      </c>
      <c r="F13" s="155">
        <v>1163</v>
      </c>
      <c r="G13" s="141">
        <v>593</v>
      </c>
      <c r="H13" s="156">
        <v>570</v>
      </c>
      <c r="I13" s="150">
        <v>3404</v>
      </c>
      <c r="J13" s="141">
        <v>1728</v>
      </c>
      <c r="K13" s="141">
        <v>1676</v>
      </c>
      <c r="M13" s="195" t="s">
        <v>198</v>
      </c>
      <c r="N13" s="193">
        <f t="shared" si="4"/>
        <v>51528</v>
      </c>
      <c r="O13" s="84"/>
      <c r="P13" s="84">
        <f>E30+E36+E42+E48+E54+E60+E66</f>
        <v>51528</v>
      </c>
      <c r="Q13" s="193">
        <f t="shared" si="14"/>
        <v>18764</v>
      </c>
      <c r="R13" s="84"/>
      <c r="S13" s="84">
        <f t="shared" ref="S13" si="22">H30+H36+H42+H48+H54+H60+H66</f>
        <v>18764</v>
      </c>
      <c r="T13" s="193">
        <f t="shared" si="17"/>
        <v>32764</v>
      </c>
      <c r="U13" s="84"/>
      <c r="V13" s="84">
        <f t="shared" ref="V13" si="23">K30+K36+K42+K48+K54+K60+K66</f>
        <v>32764</v>
      </c>
    </row>
    <row r="14" spans="1:23" ht="17.25" customHeight="1" x14ac:dyDescent="0.25">
      <c r="A14" s="138" t="s">
        <v>115</v>
      </c>
      <c r="B14" s="141">
        <v>2011</v>
      </c>
      <c r="C14" s="141">
        <v>4596</v>
      </c>
      <c r="D14" s="141">
        <v>2397</v>
      </c>
      <c r="E14" s="146">
        <v>2199</v>
      </c>
      <c r="F14" s="155">
        <v>1166</v>
      </c>
      <c r="G14" s="141">
        <v>614</v>
      </c>
      <c r="H14" s="156">
        <v>552</v>
      </c>
      <c r="I14" s="150">
        <v>3430</v>
      </c>
      <c r="J14" s="141">
        <v>1783</v>
      </c>
      <c r="K14" s="141">
        <v>1647</v>
      </c>
      <c r="M14" s="132" t="s">
        <v>195</v>
      </c>
      <c r="N14" s="193">
        <f t="shared" si="4"/>
        <v>218063</v>
      </c>
      <c r="O14" s="202">
        <f>O8+O10</f>
        <v>103587</v>
      </c>
      <c r="P14" s="202">
        <f>P8+P10</f>
        <v>114476</v>
      </c>
      <c r="Q14" s="193">
        <f t="shared" si="14"/>
        <v>63214</v>
      </c>
      <c r="R14" s="202">
        <f t="shared" ref="R14:S14" si="24">R8+R10</f>
        <v>27733</v>
      </c>
      <c r="S14" s="202">
        <f t="shared" si="24"/>
        <v>35481</v>
      </c>
      <c r="T14" s="193">
        <f t="shared" si="17"/>
        <v>154849</v>
      </c>
      <c r="U14" s="202">
        <f t="shared" ref="U14:V14" si="25">U8+U10</f>
        <v>75854</v>
      </c>
      <c r="V14" s="202">
        <f t="shared" si="25"/>
        <v>78995</v>
      </c>
    </row>
    <row r="15" spans="1:23" x14ac:dyDescent="0.25">
      <c r="A15" s="138" t="s">
        <v>114</v>
      </c>
      <c r="B15" s="141">
        <v>2010</v>
      </c>
      <c r="C15" s="141">
        <v>4061</v>
      </c>
      <c r="D15" s="141">
        <v>2058</v>
      </c>
      <c r="E15" s="146">
        <v>2003</v>
      </c>
      <c r="F15" s="155">
        <v>1135</v>
      </c>
      <c r="G15" s="141">
        <v>580</v>
      </c>
      <c r="H15" s="156">
        <v>555</v>
      </c>
      <c r="I15" s="150">
        <v>2926</v>
      </c>
      <c r="J15" s="141">
        <v>1478</v>
      </c>
      <c r="K15" s="141">
        <v>1448</v>
      </c>
      <c r="M15" s="118" t="s">
        <v>263</v>
      </c>
      <c r="N15" s="193">
        <f t="shared" si="4"/>
        <v>110761</v>
      </c>
      <c r="O15" s="132">
        <f>D28+D29+D36+D42+D48+D54+D60+D66+D72+D78</f>
        <v>56954</v>
      </c>
      <c r="P15" s="132">
        <f>E28+E29+E36+E42+E48+E54+E60+E66+E72</f>
        <v>53807</v>
      </c>
      <c r="Q15" s="193">
        <f t="shared" si="14"/>
        <v>34643</v>
      </c>
      <c r="R15" s="132">
        <f t="shared" ref="R15" si="26">G28+G29+G36+G42+G48+G54+G60+G66+G72+G78</f>
        <v>15695</v>
      </c>
      <c r="S15" s="132">
        <f t="shared" ref="S15" si="27">H28+H29+H36+H42+H48+H54+H60+H66+H72</f>
        <v>18948</v>
      </c>
      <c r="T15" s="193">
        <f t="shared" si="17"/>
        <v>76118</v>
      </c>
      <c r="U15" s="132">
        <f t="shared" ref="U15" si="28">J28+J29+J36+J42+J48+J54+J60+J66+J72+J78</f>
        <v>41259</v>
      </c>
      <c r="V15" s="132">
        <f t="shared" ref="V15" si="29">K28+K29+K36+K42+K48+K54+K60+K66+K72</f>
        <v>34859</v>
      </c>
    </row>
    <row r="16" spans="1:23" x14ac:dyDescent="0.25">
      <c r="A16" s="138" t="s">
        <v>113</v>
      </c>
      <c r="B16" s="141">
        <v>2009</v>
      </c>
      <c r="C16" s="141">
        <v>4095</v>
      </c>
      <c r="D16" s="141">
        <v>2067</v>
      </c>
      <c r="E16" s="146">
        <v>2028</v>
      </c>
      <c r="F16" s="155">
        <v>1035</v>
      </c>
      <c r="G16" s="141">
        <v>515</v>
      </c>
      <c r="H16" s="156">
        <v>520</v>
      </c>
      <c r="I16" s="150">
        <v>3060</v>
      </c>
      <c r="J16" s="141">
        <v>1552</v>
      </c>
      <c r="K16" s="141">
        <v>1508</v>
      </c>
    </row>
    <row r="17" spans="1:14" x14ac:dyDescent="0.25">
      <c r="A17" s="138" t="s">
        <v>112</v>
      </c>
      <c r="B17" s="141">
        <v>2008</v>
      </c>
      <c r="C17" s="141">
        <v>4248</v>
      </c>
      <c r="D17" s="141">
        <v>2143</v>
      </c>
      <c r="E17" s="146">
        <v>2105</v>
      </c>
      <c r="F17" s="155">
        <v>968</v>
      </c>
      <c r="G17" s="141">
        <v>475</v>
      </c>
      <c r="H17" s="156">
        <v>493</v>
      </c>
      <c r="I17" s="150">
        <v>3280</v>
      </c>
      <c r="J17" s="141">
        <v>1668</v>
      </c>
      <c r="K17" s="141">
        <v>1612</v>
      </c>
      <c r="M17" t="s">
        <v>277</v>
      </c>
      <c r="N17" s="193">
        <f t="shared" si="4"/>
        <v>0</v>
      </c>
    </row>
    <row r="18" spans="1:14" ht="12.75" customHeight="1" x14ac:dyDescent="0.25">
      <c r="A18" s="139" t="s">
        <v>111</v>
      </c>
      <c r="B18" s="95" t="s">
        <v>0</v>
      </c>
      <c r="C18" s="95">
        <v>21567</v>
      </c>
      <c r="D18" s="95">
        <v>10986</v>
      </c>
      <c r="E18" s="147">
        <v>10581</v>
      </c>
      <c r="F18" s="157">
        <v>5467</v>
      </c>
      <c r="G18" s="95">
        <v>2777</v>
      </c>
      <c r="H18" s="158">
        <v>2690</v>
      </c>
      <c r="I18" s="151">
        <v>16100</v>
      </c>
      <c r="J18" s="95">
        <v>8209</v>
      </c>
      <c r="K18" s="95">
        <v>7891</v>
      </c>
    </row>
    <row r="19" spans="1:14" x14ac:dyDescent="0.25">
      <c r="A19" s="138" t="s">
        <v>110</v>
      </c>
      <c r="B19" s="141">
        <v>2007</v>
      </c>
      <c r="C19" s="141">
        <v>3913</v>
      </c>
      <c r="D19" s="141">
        <v>1955</v>
      </c>
      <c r="E19" s="146">
        <v>1958</v>
      </c>
      <c r="F19" s="155">
        <v>849</v>
      </c>
      <c r="G19" s="141">
        <v>404</v>
      </c>
      <c r="H19" s="156">
        <v>445</v>
      </c>
      <c r="I19" s="150">
        <v>3064</v>
      </c>
      <c r="J19" s="141">
        <v>1551</v>
      </c>
      <c r="K19" s="141">
        <v>1513</v>
      </c>
      <c r="M19" t="s">
        <v>276</v>
      </c>
      <c r="N19">
        <f>C102+C108+C114+C120+C127</f>
        <v>7472</v>
      </c>
    </row>
    <row r="20" spans="1:14" x14ac:dyDescent="0.25">
      <c r="A20" s="138" t="s">
        <v>109</v>
      </c>
      <c r="B20" s="141">
        <v>2006</v>
      </c>
      <c r="C20" s="141">
        <v>3216</v>
      </c>
      <c r="D20" s="141">
        <v>1693</v>
      </c>
      <c r="E20" s="146">
        <v>1523</v>
      </c>
      <c r="F20" s="155">
        <v>784</v>
      </c>
      <c r="G20" s="141">
        <v>403</v>
      </c>
      <c r="H20" s="156">
        <v>381</v>
      </c>
      <c r="I20" s="150">
        <v>2432</v>
      </c>
      <c r="J20" s="141">
        <v>1290</v>
      </c>
      <c r="K20" s="141">
        <v>1142</v>
      </c>
    </row>
    <row r="21" spans="1:14" x14ac:dyDescent="0.25">
      <c r="A21" s="138" t="s">
        <v>108</v>
      </c>
      <c r="B21" s="141">
        <v>2005</v>
      </c>
      <c r="C21" s="141">
        <v>3394</v>
      </c>
      <c r="D21" s="141">
        <v>1724</v>
      </c>
      <c r="E21" s="146">
        <v>1670</v>
      </c>
      <c r="F21" s="155">
        <v>873</v>
      </c>
      <c r="G21" s="141">
        <v>474</v>
      </c>
      <c r="H21" s="156">
        <v>399</v>
      </c>
      <c r="I21" s="150">
        <v>2521</v>
      </c>
      <c r="J21" s="141">
        <v>1250</v>
      </c>
      <c r="K21" s="141">
        <v>1271</v>
      </c>
    </row>
    <row r="22" spans="1:14" x14ac:dyDescent="0.25">
      <c r="A22" s="138" t="s">
        <v>107</v>
      </c>
      <c r="B22" s="141">
        <v>2004</v>
      </c>
      <c r="C22" s="141">
        <v>3332</v>
      </c>
      <c r="D22" s="141">
        <v>1712</v>
      </c>
      <c r="E22" s="146">
        <v>1620</v>
      </c>
      <c r="F22" s="155">
        <v>798</v>
      </c>
      <c r="G22" s="141">
        <v>399</v>
      </c>
      <c r="H22" s="156">
        <v>399</v>
      </c>
      <c r="I22" s="150">
        <v>2534</v>
      </c>
      <c r="J22" s="141">
        <v>1313</v>
      </c>
      <c r="K22" s="141">
        <v>1221</v>
      </c>
    </row>
    <row r="23" spans="1:14" x14ac:dyDescent="0.25">
      <c r="A23" s="138" t="s">
        <v>106</v>
      </c>
      <c r="B23" s="141">
        <v>2003</v>
      </c>
      <c r="C23" s="141">
        <v>3248</v>
      </c>
      <c r="D23" s="141">
        <v>1607</v>
      </c>
      <c r="E23" s="146">
        <v>1641</v>
      </c>
      <c r="F23" s="155">
        <v>810</v>
      </c>
      <c r="G23" s="141">
        <v>398</v>
      </c>
      <c r="H23" s="156">
        <v>412</v>
      </c>
      <c r="I23" s="150">
        <v>2438</v>
      </c>
      <c r="J23" s="141">
        <v>1209</v>
      </c>
      <c r="K23" s="141">
        <v>1229</v>
      </c>
    </row>
    <row r="24" spans="1:14" ht="18.75" customHeight="1" x14ac:dyDescent="0.25">
      <c r="A24" s="139" t="s">
        <v>105</v>
      </c>
      <c r="B24" s="95" t="s">
        <v>0</v>
      </c>
      <c r="C24" s="95">
        <v>17103</v>
      </c>
      <c r="D24" s="95">
        <v>8691</v>
      </c>
      <c r="E24" s="147">
        <v>8412</v>
      </c>
      <c r="F24" s="157">
        <v>4114</v>
      </c>
      <c r="G24" s="95">
        <v>2078</v>
      </c>
      <c r="H24" s="158">
        <v>2036</v>
      </c>
      <c r="I24" s="151">
        <v>12989</v>
      </c>
      <c r="J24" s="95">
        <v>6613</v>
      </c>
      <c r="K24" s="95">
        <v>6376</v>
      </c>
    </row>
    <row r="25" spans="1:14" x14ac:dyDescent="0.25">
      <c r="A25" s="138" t="s">
        <v>104</v>
      </c>
      <c r="B25" s="141">
        <v>2002</v>
      </c>
      <c r="C25" s="141">
        <v>3058</v>
      </c>
      <c r="D25" s="141">
        <v>1581</v>
      </c>
      <c r="E25" s="146">
        <v>1477</v>
      </c>
      <c r="F25" s="155">
        <v>852</v>
      </c>
      <c r="G25" s="141">
        <v>425</v>
      </c>
      <c r="H25" s="156">
        <v>427</v>
      </c>
      <c r="I25" s="150">
        <v>2206</v>
      </c>
      <c r="J25" s="141">
        <v>1156</v>
      </c>
      <c r="K25" s="141">
        <v>1050</v>
      </c>
    </row>
    <row r="26" spans="1:14" x14ac:dyDescent="0.25">
      <c r="A26" s="138" t="s">
        <v>103</v>
      </c>
      <c r="B26" s="141">
        <v>2001</v>
      </c>
      <c r="C26" s="141">
        <v>2833</v>
      </c>
      <c r="D26" s="141">
        <v>1435</v>
      </c>
      <c r="E26" s="146">
        <v>1398</v>
      </c>
      <c r="F26" s="155">
        <v>900</v>
      </c>
      <c r="G26" s="141">
        <v>448</v>
      </c>
      <c r="H26" s="156">
        <v>452</v>
      </c>
      <c r="I26" s="150">
        <v>1933</v>
      </c>
      <c r="J26" s="141">
        <v>987</v>
      </c>
      <c r="K26" s="141">
        <v>946</v>
      </c>
    </row>
    <row r="27" spans="1:14" x14ac:dyDescent="0.25">
      <c r="A27" s="138" t="s">
        <v>102</v>
      </c>
      <c r="B27" s="141">
        <v>2000</v>
      </c>
      <c r="C27" s="141">
        <v>2637</v>
      </c>
      <c r="D27" s="141">
        <v>1369</v>
      </c>
      <c r="E27" s="146">
        <v>1268</v>
      </c>
      <c r="F27" s="155">
        <v>929</v>
      </c>
      <c r="G27" s="141">
        <v>461</v>
      </c>
      <c r="H27" s="156">
        <v>468</v>
      </c>
      <c r="I27" s="150">
        <v>1708</v>
      </c>
      <c r="J27" s="141">
        <v>908</v>
      </c>
      <c r="K27" s="141">
        <v>800</v>
      </c>
    </row>
    <row r="28" spans="1:14" x14ac:dyDescent="0.25">
      <c r="A28" s="138" t="s">
        <v>101</v>
      </c>
      <c r="B28" s="141">
        <v>1999</v>
      </c>
      <c r="C28" s="141">
        <v>2110</v>
      </c>
      <c r="D28" s="141">
        <v>1071</v>
      </c>
      <c r="E28" s="146">
        <v>1039</v>
      </c>
      <c r="F28" s="155">
        <v>798</v>
      </c>
      <c r="G28" s="141">
        <v>364</v>
      </c>
      <c r="H28" s="156">
        <v>434</v>
      </c>
      <c r="I28" s="150">
        <v>1312</v>
      </c>
      <c r="J28" s="141">
        <v>707</v>
      </c>
      <c r="K28" s="141">
        <v>605</v>
      </c>
    </row>
    <row r="29" spans="1:14" x14ac:dyDescent="0.25">
      <c r="A29" s="138" t="s">
        <v>100</v>
      </c>
      <c r="B29" s="141">
        <v>1998</v>
      </c>
      <c r="C29" s="141">
        <v>2199</v>
      </c>
      <c r="D29" s="141">
        <v>1042</v>
      </c>
      <c r="E29" s="146">
        <v>1157</v>
      </c>
      <c r="F29" s="155">
        <v>760</v>
      </c>
      <c r="G29" s="141">
        <v>294</v>
      </c>
      <c r="H29" s="156">
        <v>466</v>
      </c>
      <c r="I29" s="150">
        <v>1439</v>
      </c>
      <c r="J29" s="141">
        <v>748</v>
      </c>
      <c r="K29" s="141">
        <v>691</v>
      </c>
    </row>
    <row r="30" spans="1:14" ht="17.25" customHeight="1" x14ac:dyDescent="0.25">
      <c r="A30" s="139" t="s">
        <v>99</v>
      </c>
      <c r="B30" s="95" t="s">
        <v>0</v>
      </c>
      <c r="C30" s="95">
        <v>12837</v>
      </c>
      <c r="D30" s="95">
        <v>6498</v>
      </c>
      <c r="E30" s="147">
        <v>6339</v>
      </c>
      <c r="F30" s="157">
        <v>4239</v>
      </c>
      <c r="G30" s="95">
        <v>1992</v>
      </c>
      <c r="H30" s="158">
        <v>2247</v>
      </c>
      <c r="I30" s="151">
        <v>8598</v>
      </c>
      <c r="J30" s="95">
        <v>4506</v>
      </c>
      <c r="K30" s="95">
        <v>4092</v>
      </c>
    </row>
    <row r="31" spans="1:14" x14ac:dyDescent="0.25">
      <c r="A31" s="138" t="s">
        <v>98</v>
      </c>
      <c r="B31" s="141">
        <v>1997</v>
      </c>
      <c r="C31" s="141">
        <v>2049</v>
      </c>
      <c r="D31" s="141">
        <v>996</v>
      </c>
      <c r="E31" s="146">
        <v>1053</v>
      </c>
      <c r="F31" s="155">
        <v>620</v>
      </c>
      <c r="G31" s="141">
        <v>276</v>
      </c>
      <c r="H31" s="156">
        <v>344</v>
      </c>
      <c r="I31" s="150">
        <v>1429</v>
      </c>
      <c r="J31" s="141">
        <v>720</v>
      </c>
      <c r="K31" s="141">
        <v>709</v>
      </c>
    </row>
    <row r="32" spans="1:14" x14ac:dyDescent="0.25">
      <c r="A32" s="138" t="s">
        <v>97</v>
      </c>
      <c r="B32" s="141">
        <v>1996</v>
      </c>
      <c r="C32" s="141">
        <v>2090</v>
      </c>
      <c r="D32" s="141">
        <v>1015</v>
      </c>
      <c r="E32" s="146">
        <v>1075</v>
      </c>
      <c r="F32" s="155">
        <v>586</v>
      </c>
      <c r="G32" s="141">
        <v>241</v>
      </c>
      <c r="H32" s="156">
        <v>345</v>
      </c>
      <c r="I32" s="150">
        <v>1504</v>
      </c>
      <c r="J32" s="141">
        <v>774</v>
      </c>
      <c r="K32" s="141">
        <v>730</v>
      </c>
    </row>
    <row r="33" spans="1:11" x14ac:dyDescent="0.25">
      <c r="A33" s="138" t="s">
        <v>96</v>
      </c>
      <c r="B33" s="141">
        <v>1995</v>
      </c>
      <c r="C33" s="141">
        <v>2330</v>
      </c>
      <c r="D33" s="141">
        <v>1089</v>
      </c>
      <c r="E33" s="146">
        <v>1241</v>
      </c>
      <c r="F33" s="155">
        <v>677</v>
      </c>
      <c r="G33" s="141">
        <v>236</v>
      </c>
      <c r="H33" s="156">
        <v>441</v>
      </c>
      <c r="I33" s="150">
        <v>1653</v>
      </c>
      <c r="J33" s="141">
        <v>853</v>
      </c>
      <c r="K33" s="141">
        <v>800</v>
      </c>
    </row>
    <row r="34" spans="1:11" x14ac:dyDescent="0.25">
      <c r="A34" s="138" t="s">
        <v>95</v>
      </c>
      <c r="B34" s="141">
        <v>1994</v>
      </c>
      <c r="C34" s="141">
        <v>2450</v>
      </c>
      <c r="D34" s="141">
        <v>1225</v>
      </c>
      <c r="E34" s="146">
        <v>1225</v>
      </c>
      <c r="F34" s="155">
        <v>1120</v>
      </c>
      <c r="G34" s="141">
        <v>550</v>
      </c>
      <c r="H34" s="156">
        <v>570</v>
      </c>
      <c r="I34" s="150">
        <v>1330</v>
      </c>
      <c r="J34" s="141">
        <v>675</v>
      </c>
      <c r="K34" s="141">
        <v>655</v>
      </c>
    </row>
    <row r="35" spans="1:11" x14ac:dyDescent="0.25">
      <c r="A35" s="138" t="s">
        <v>94</v>
      </c>
      <c r="B35" s="141">
        <v>1993</v>
      </c>
      <c r="C35" s="141">
        <v>2266</v>
      </c>
      <c r="D35" s="141">
        <v>1138</v>
      </c>
      <c r="E35" s="146">
        <v>1128</v>
      </c>
      <c r="F35" s="155">
        <v>1148</v>
      </c>
      <c r="G35" s="141">
        <v>465</v>
      </c>
      <c r="H35" s="156">
        <v>683</v>
      </c>
      <c r="I35" s="150">
        <v>1118</v>
      </c>
      <c r="J35" s="141">
        <v>673</v>
      </c>
      <c r="K35" s="141">
        <v>445</v>
      </c>
    </row>
    <row r="36" spans="1:11" ht="17.25" customHeight="1" x14ac:dyDescent="0.25">
      <c r="A36" s="139" t="s">
        <v>93</v>
      </c>
      <c r="B36" s="95" t="s">
        <v>0</v>
      </c>
      <c r="C36" s="95">
        <v>11185</v>
      </c>
      <c r="D36" s="95">
        <v>5463</v>
      </c>
      <c r="E36" s="147">
        <v>5722</v>
      </c>
      <c r="F36" s="157">
        <v>4151</v>
      </c>
      <c r="G36" s="95">
        <v>1768</v>
      </c>
      <c r="H36" s="158">
        <v>2383</v>
      </c>
      <c r="I36" s="151">
        <v>7034</v>
      </c>
      <c r="J36" s="95">
        <v>3695</v>
      </c>
      <c r="K36" s="95">
        <v>3339</v>
      </c>
    </row>
    <row r="37" spans="1:11" x14ac:dyDescent="0.25">
      <c r="A37" s="138" t="s">
        <v>92</v>
      </c>
      <c r="B37" s="141">
        <v>1992</v>
      </c>
      <c r="C37" s="141">
        <v>2215</v>
      </c>
      <c r="D37" s="141">
        <v>1091</v>
      </c>
      <c r="E37" s="146">
        <v>1124</v>
      </c>
      <c r="F37" s="155">
        <v>1601</v>
      </c>
      <c r="G37" s="141">
        <v>650</v>
      </c>
      <c r="H37" s="156">
        <v>951</v>
      </c>
      <c r="I37" s="150">
        <v>614</v>
      </c>
      <c r="J37" s="141">
        <v>441</v>
      </c>
      <c r="K37" s="141">
        <v>173</v>
      </c>
    </row>
    <row r="38" spans="1:11" x14ac:dyDescent="0.25">
      <c r="A38" s="138" t="s">
        <v>91</v>
      </c>
      <c r="B38" s="141">
        <v>1991</v>
      </c>
      <c r="C38" s="141">
        <v>2214</v>
      </c>
      <c r="D38" s="141">
        <v>948</v>
      </c>
      <c r="E38" s="146">
        <v>1266</v>
      </c>
      <c r="F38" s="155">
        <v>1531</v>
      </c>
      <c r="G38" s="141">
        <v>634</v>
      </c>
      <c r="H38" s="156">
        <v>897</v>
      </c>
      <c r="I38" s="150">
        <v>683</v>
      </c>
      <c r="J38" s="141">
        <v>314</v>
      </c>
      <c r="K38" s="141">
        <v>369</v>
      </c>
    </row>
    <row r="39" spans="1:11" x14ac:dyDescent="0.25">
      <c r="A39" s="138" t="s">
        <v>90</v>
      </c>
      <c r="B39" s="141">
        <v>1990</v>
      </c>
      <c r="C39" s="141">
        <v>2598</v>
      </c>
      <c r="D39" s="141">
        <v>1274</v>
      </c>
      <c r="E39" s="146">
        <v>1324</v>
      </c>
      <c r="F39" s="155">
        <v>1344</v>
      </c>
      <c r="G39" s="141">
        <v>554</v>
      </c>
      <c r="H39" s="156">
        <v>790</v>
      </c>
      <c r="I39" s="150">
        <v>1254</v>
      </c>
      <c r="J39" s="141">
        <v>720</v>
      </c>
      <c r="K39" s="141">
        <v>534</v>
      </c>
    </row>
    <row r="40" spans="1:11" x14ac:dyDescent="0.25">
      <c r="A40" s="138" t="s">
        <v>89</v>
      </c>
      <c r="B40" s="141">
        <v>1989</v>
      </c>
      <c r="C40" s="141">
        <v>2904</v>
      </c>
      <c r="D40" s="141">
        <v>1397</v>
      </c>
      <c r="E40" s="146">
        <v>1507</v>
      </c>
      <c r="F40" s="155">
        <v>1338</v>
      </c>
      <c r="G40" s="141">
        <v>561</v>
      </c>
      <c r="H40" s="156">
        <v>777</v>
      </c>
      <c r="I40" s="150">
        <v>1566</v>
      </c>
      <c r="J40" s="141">
        <v>836</v>
      </c>
      <c r="K40" s="141">
        <v>730</v>
      </c>
    </row>
    <row r="41" spans="1:11" x14ac:dyDescent="0.25">
      <c r="A41" s="138" t="s">
        <v>88</v>
      </c>
      <c r="B41" s="141">
        <v>1988</v>
      </c>
      <c r="C41" s="141">
        <v>3582</v>
      </c>
      <c r="D41" s="141">
        <v>1778</v>
      </c>
      <c r="E41" s="146">
        <v>1804</v>
      </c>
      <c r="F41" s="155">
        <v>1470</v>
      </c>
      <c r="G41" s="141">
        <v>601</v>
      </c>
      <c r="H41" s="156">
        <v>869</v>
      </c>
      <c r="I41" s="150">
        <v>2112</v>
      </c>
      <c r="J41" s="141">
        <v>1177</v>
      </c>
      <c r="K41" s="141">
        <v>935</v>
      </c>
    </row>
    <row r="42" spans="1:11" ht="17.25" customHeight="1" x14ac:dyDescent="0.25">
      <c r="A42" s="139" t="s">
        <v>87</v>
      </c>
      <c r="B42" s="95" t="s">
        <v>0</v>
      </c>
      <c r="C42" s="95">
        <v>13513</v>
      </c>
      <c r="D42" s="95">
        <v>6488</v>
      </c>
      <c r="E42" s="147">
        <v>7025</v>
      </c>
      <c r="F42" s="157">
        <v>7284</v>
      </c>
      <c r="G42" s="95">
        <v>3000</v>
      </c>
      <c r="H42" s="158">
        <v>4284</v>
      </c>
      <c r="I42" s="151">
        <v>6229</v>
      </c>
      <c r="J42" s="95">
        <v>3488</v>
      </c>
      <c r="K42" s="95">
        <v>2741</v>
      </c>
    </row>
    <row r="43" spans="1:11" x14ac:dyDescent="0.25">
      <c r="A43" s="138" t="s">
        <v>86</v>
      </c>
      <c r="B43" s="141">
        <v>1987</v>
      </c>
      <c r="C43" s="141">
        <v>3765</v>
      </c>
      <c r="D43" s="141">
        <v>1860</v>
      </c>
      <c r="E43" s="146">
        <v>1905</v>
      </c>
      <c r="F43" s="155">
        <v>1264</v>
      </c>
      <c r="G43" s="141">
        <v>566</v>
      </c>
      <c r="H43" s="156">
        <v>698</v>
      </c>
      <c r="I43" s="150">
        <v>2501</v>
      </c>
      <c r="J43" s="141">
        <v>1294</v>
      </c>
      <c r="K43" s="141">
        <v>1207</v>
      </c>
    </row>
    <row r="44" spans="1:11" x14ac:dyDescent="0.25">
      <c r="A44" s="138" t="s">
        <v>85</v>
      </c>
      <c r="B44" s="141">
        <v>1986</v>
      </c>
      <c r="C44" s="141">
        <v>3664</v>
      </c>
      <c r="D44" s="141">
        <v>1818</v>
      </c>
      <c r="E44" s="146">
        <v>1846</v>
      </c>
      <c r="F44" s="155">
        <v>1120</v>
      </c>
      <c r="G44" s="141">
        <v>498</v>
      </c>
      <c r="H44" s="156">
        <v>622</v>
      </c>
      <c r="I44" s="150">
        <v>2544</v>
      </c>
      <c r="J44" s="141">
        <v>1320</v>
      </c>
      <c r="K44" s="141">
        <v>1224</v>
      </c>
    </row>
    <row r="45" spans="1:11" x14ac:dyDescent="0.25">
      <c r="A45" s="138" t="s">
        <v>84</v>
      </c>
      <c r="B45" s="141">
        <v>1985</v>
      </c>
      <c r="C45" s="141">
        <v>3553</v>
      </c>
      <c r="D45" s="141">
        <v>1720</v>
      </c>
      <c r="E45" s="146">
        <v>1833</v>
      </c>
      <c r="F45" s="155">
        <v>1009</v>
      </c>
      <c r="G45" s="141">
        <v>474</v>
      </c>
      <c r="H45" s="156">
        <v>535</v>
      </c>
      <c r="I45" s="150">
        <v>2544</v>
      </c>
      <c r="J45" s="141">
        <v>1246</v>
      </c>
      <c r="K45" s="141">
        <v>1298</v>
      </c>
    </row>
    <row r="46" spans="1:11" x14ac:dyDescent="0.25">
      <c r="A46" s="138" t="s">
        <v>83</v>
      </c>
      <c r="B46" s="141">
        <v>1984</v>
      </c>
      <c r="C46" s="141">
        <v>3499</v>
      </c>
      <c r="D46" s="141">
        <v>1703</v>
      </c>
      <c r="E46" s="146">
        <v>1796</v>
      </c>
      <c r="F46" s="155">
        <v>1037</v>
      </c>
      <c r="G46" s="141">
        <v>459</v>
      </c>
      <c r="H46" s="156">
        <v>578</v>
      </c>
      <c r="I46" s="150">
        <v>2462</v>
      </c>
      <c r="J46" s="141">
        <v>1244</v>
      </c>
      <c r="K46" s="141">
        <v>1218</v>
      </c>
    </row>
    <row r="47" spans="1:11" x14ac:dyDescent="0.25">
      <c r="A47" s="138" t="s">
        <v>82</v>
      </c>
      <c r="B47" s="141">
        <v>1983</v>
      </c>
      <c r="C47" s="141">
        <v>3799</v>
      </c>
      <c r="D47" s="141">
        <v>1889</v>
      </c>
      <c r="E47" s="146">
        <v>1910</v>
      </c>
      <c r="F47" s="155">
        <v>1125</v>
      </c>
      <c r="G47" s="141">
        <v>490</v>
      </c>
      <c r="H47" s="156">
        <v>635</v>
      </c>
      <c r="I47" s="150">
        <v>2674</v>
      </c>
      <c r="J47" s="141">
        <v>1399</v>
      </c>
      <c r="K47" s="141">
        <v>1275</v>
      </c>
    </row>
    <row r="48" spans="1:11" ht="15" customHeight="1" x14ac:dyDescent="0.25">
      <c r="A48" s="139" t="s">
        <v>81</v>
      </c>
      <c r="B48" s="95" t="s">
        <v>0</v>
      </c>
      <c r="C48" s="95">
        <v>18280</v>
      </c>
      <c r="D48" s="95">
        <v>8990</v>
      </c>
      <c r="E48" s="147">
        <v>9290</v>
      </c>
      <c r="F48" s="157">
        <v>5555</v>
      </c>
      <c r="G48" s="95">
        <v>2487</v>
      </c>
      <c r="H48" s="158">
        <v>3068</v>
      </c>
      <c r="I48" s="151">
        <v>12725</v>
      </c>
      <c r="J48" s="95">
        <v>6503</v>
      </c>
      <c r="K48" s="95">
        <v>6222</v>
      </c>
    </row>
    <row r="49" spans="1:11" x14ac:dyDescent="0.25">
      <c r="A49" s="138" t="s">
        <v>80</v>
      </c>
      <c r="B49" s="141">
        <v>1982</v>
      </c>
      <c r="C49" s="141">
        <v>3587</v>
      </c>
      <c r="D49" s="141">
        <v>1736</v>
      </c>
      <c r="E49" s="146">
        <v>1851</v>
      </c>
      <c r="F49" s="155">
        <v>1067</v>
      </c>
      <c r="G49" s="141">
        <v>479</v>
      </c>
      <c r="H49" s="156">
        <v>588</v>
      </c>
      <c r="I49" s="150">
        <v>2520</v>
      </c>
      <c r="J49" s="141">
        <v>1257</v>
      </c>
      <c r="K49" s="141">
        <v>1263</v>
      </c>
    </row>
    <row r="50" spans="1:11" x14ac:dyDescent="0.25">
      <c r="A50" s="138" t="s">
        <v>79</v>
      </c>
      <c r="B50" s="141">
        <v>1981</v>
      </c>
      <c r="C50" s="141">
        <v>3554</v>
      </c>
      <c r="D50" s="141">
        <v>1736</v>
      </c>
      <c r="E50" s="146">
        <v>1818</v>
      </c>
      <c r="F50" s="155">
        <v>937</v>
      </c>
      <c r="G50" s="141">
        <v>415</v>
      </c>
      <c r="H50" s="156">
        <v>522</v>
      </c>
      <c r="I50" s="150">
        <v>2617</v>
      </c>
      <c r="J50" s="141">
        <v>1321</v>
      </c>
      <c r="K50" s="141">
        <v>1296</v>
      </c>
    </row>
    <row r="51" spans="1:11" x14ac:dyDescent="0.25">
      <c r="A51" s="138" t="s">
        <v>78</v>
      </c>
      <c r="B51" s="141">
        <v>1980</v>
      </c>
      <c r="C51" s="141">
        <v>3150</v>
      </c>
      <c r="D51" s="141">
        <v>1548</v>
      </c>
      <c r="E51" s="146">
        <v>1602</v>
      </c>
      <c r="F51" s="155">
        <v>868</v>
      </c>
      <c r="G51" s="141">
        <v>388</v>
      </c>
      <c r="H51" s="156">
        <v>480</v>
      </c>
      <c r="I51" s="150">
        <v>2282</v>
      </c>
      <c r="J51" s="141">
        <v>1160</v>
      </c>
      <c r="K51" s="141">
        <v>1122</v>
      </c>
    </row>
    <row r="52" spans="1:11" x14ac:dyDescent="0.25">
      <c r="A52" s="138" t="s">
        <v>77</v>
      </c>
      <c r="B52" s="141">
        <v>1979</v>
      </c>
      <c r="C52" s="141">
        <v>3228</v>
      </c>
      <c r="D52" s="141">
        <v>1609</v>
      </c>
      <c r="E52" s="146">
        <v>1619</v>
      </c>
      <c r="F52" s="155">
        <v>911</v>
      </c>
      <c r="G52" s="141">
        <v>409</v>
      </c>
      <c r="H52" s="156">
        <v>502</v>
      </c>
      <c r="I52" s="150">
        <v>2317</v>
      </c>
      <c r="J52" s="141">
        <v>1200</v>
      </c>
      <c r="K52" s="141">
        <v>1117</v>
      </c>
    </row>
    <row r="53" spans="1:11" x14ac:dyDescent="0.25">
      <c r="A53" s="138" t="s">
        <v>76</v>
      </c>
      <c r="B53" s="141">
        <v>1978</v>
      </c>
      <c r="C53" s="141">
        <v>3093</v>
      </c>
      <c r="D53" s="141">
        <v>1519</v>
      </c>
      <c r="E53" s="146">
        <v>1574</v>
      </c>
      <c r="F53" s="155">
        <v>852</v>
      </c>
      <c r="G53" s="141">
        <v>390</v>
      </c>
      <c r="H53" s="156">
        <v>462</v>
      </c>
      <c r="I53" s="150">
        <v>2241</v>
      </c>
      <c r="J53" s="141">
        <v>1129</v>
      </c>
      <c r="K53" s="141">
        <v>1112</v>
      </c>
    </row>
    <row r="54" spans="1:11" ht="19.5" customHeight="1" x14ac:dyDescent="0.25">
      <c r="A54" s="139" t="s">
        <v>75</v>
      </c>
      <c r="B54" s="95" t="s">
        <v>0</v>
      </c>
      <c r="C54" s="95">
        <v>16612</v>
      </c>
      <c r="D54" s="95">
        <v>8148</v>
      </c>
      <c r="E54" s="147">
        <v>8464</v>
      </c>
      <c r="F54" s="157">
        <v>4635</v>
      </c>
      <c r="G54" s="95">
        <v>2081</v>
      </c>
      <c r="H54" s="158">
        <v>2554</v>
      </c>
      <c r="I54" s="151">
        <v>11977</v>
      </c>
      <c r="J54" s="95">
        <v>6067</v>
      </c>
      <c r="K54" s="95">
        <v>5910</v>
      </c>
    </row>
    <row r="55" spans="1:11" x14ac:dyDescent="0.25">
      <c r="A55" s="138" t="s">
        <v>74</v>
      </c>
      <c r="B55" s="141">
        <v>1977</v>
      </c>
      <c r="C55" s="141">
        <v>3215</v>
      </c>
      <c r="D55" s="141">
        <v>1523</v>
      </c>
      <c r="E55" s="146">
        <v>1692</v>
      </c>
      <c r="F55" s="155">
        <v>927</v>
      </c>
      <c r="G55" s="141">
        <v>406</v>
      </c>
      <c r="H55" s="156">
        <v>521</v>
      </c>
      <c r="I55" s="150">
        <v>2288</v>
      </c>
      <c r="J55" s="141">
        <v>1117</v>
      </c>
      <c r="K55" s="141">
        <v>1171</v>
      </c>
    </row>
    <row r="56" spans="1:11" x14ac:dyDescent="0.25">
      <c r="A56" s="138" t="s">
        <v>73</v>
      </c>
      <c r="B56" s="141">
        <v>1976</v>
      </c>
      <c r="C56" s="141">
        <v>3166</v>
      </c>
      <c r="D56" s="141">
        <v>1535</v>
      </c>
      <c r="E56" s="146">
        <v>1631</v>
      </c>
      <c r="F56" s="155">
        <v>910</v>
      </c>
      <c r="G56" s="141">
        <v>410</v>
      </c>
      <c r="H56" s="156">
        <v>500</v>
      </c>
      <c r="I56" s="150">
        <v>2256</v>
      </c>
      <c r="J56" s="141">
        <v>1125</v>
      </c>
      <c r="K56" s="141">
        <v>1131</v>
      </c>
    </row>
    <row r="57" spans="1:11" x14ac:dyDescent="0.25">
      <c r="A57" s="138" t="s">
        <v>72</v>
      </c>
      <c r="B57" s="141">
        <v>1975</v>
      </c>
      <c r="C57" s="141">
        <v>3039</v>
      </c>
      <c r="D57" s="141">
        <v>1460</v>
      </c>
      <c r="E57" s="146">
        <v>1579</v>
      </c>
      <c r="F57" s="155">
        <v>833</v>
      </c>
      <c r="G57" s="141">
        <v>366</v>
      </c>
      <c r="H57" s="156">
        <v>467</v>
      </c>
      <c r="I57" s="150">
        <v>2206</v>
      </c>
      <c r="J57" s="141">
        <v>1094</v>
      </c>
      <c r="K57" s="141">
        <v>1112</v>
      </c>
    </row>
    <row r="58" spans="1:11" x14ac:dyDescent="0.25">
      <c r="A58" s="138" t="s">
        <v>71</v>
      </c>
      <c r="B58" s="141">
        <v>1974</v>
      </c>
      <c r="C58" s="141">
        <v>3094</v>
      </c>
      <c r="D58" s="141">
        <v>1478</v>
      </c>
      <c r="E58" s="146">
        <v>1616</v>
      </c>
      <c r="F58" s="155">
        <v>842</v>
      </c>
      <c r="G58" s="141">
        <v>353</v>
      </c>
      <c r="H58" s="156">
        <v>489</v>
      </c>
      <c r="I58" s="150">
        <v>2252</v>
      </c>
      <c r="J58" s="141">
        <v>1125</v>
      </c>
      <c r="K58" s="141">
        <v>1127</v>
      </c>
    </row>
    <row r="59" spans="1:11" x14ac:dyDescent="0.25">
      <c r="A59" s="138" t="s">
        <v>70</v>
      </c>
      <c r="B59" s="141">
        <v>1973</v>
      </c>
      <c r="C59" s="141">
        <v>2732</v>
      </c>
      <c r="D59" s="141">
        <v>1295</v>
      </c>
      <c r="E59" s="146">
        <v>1437</v>
      </c>
      <c r="F59" s="155">
        <v>729</v>
      </c>
      <c r="G59" s="141">
        <v>311</v>
      </c>
      <c r="H59" s="156">
        <v>418</v>
      </c>
      <c r="I59" s="150">
        <v>2003</v>
      </c>
      <c r="J59" s="141">
        <v>984</v>
      </c>
      <c r="K59" s="141">
        <v>1019</v>
      </c>
    </row>
    <row r="60" spans="1:11" ht="18.75" customHeight="1" x14ac:dyDescent="0.25">
      <c r="A60" s="139" t="s">
        <v>69</v>
      </c>
      <c r="B60" s="95" t="s">
        <v>0</v>
      </c>
      <c r="C60" s="95">
        <v>15246</v>
      </c>
      <c r="D60" s="95">
        <v>7291</v>
      </c>
      <c r="E60" s="147">
        <v>7955</v>
      </c>
      <c r="F60" s="157">
        <v>4241</v>
      </c>
      <c r="G60" s="95">
        <v>1846</v>
      </c>
      <c r="H60" s="158">
        <v>2395</v>
      </c>
      <c r="I60" s="151">
        <v>11005</v>
      </c>
      <c r="J60" s="95">
        <v>5445</v>
      </c>
      <c r="K60" s="95">
        <v>5560</v>
      </c>
    </row>
    <row r="61" spans="1:11" x14ac:dyDescent="0.25">
      <c r="A61" s="138" t="s">
        <v>68</v>
      </c>
      <c r="B61" s="141">
        <v>1972</v>
      </c>
      <c r="C61" s="141">
        <v>2866</v>
      </c>
      <c r="D61" s="141">
        <v>1374</v>
      </c>
      <c r="E61" s="146">
        <v>1492</v>
      </c>
      <c r="F61" s="155">
        <v>773</v>
      </c>
      <c r="G61" s="141">
        <v>336</v>
      </c>
      <c r="H61" s="156">
        <v>437</v>
      </c>
      <c r="I61" s="150">
        <v>2093</v>
      </c>
      <c r="J61" s="141">
        <v>1038</v>
      </c>
      <c r="K61" s="141">
        <v>1055</v>
      </c>
    </row>
    <row r="62" spans="1:11" x14ac:dyDescent="0.25">
      <c r="A62" s="138" t="s">
        <v>67</v>
      </c>
      <c r="B62" s="141">
        <v>1971</v>
      </c>
      <c r="C62" s="141">
        <v>2624</v>
      </c>
      <c r="D62" s="141">
        <v>1267</v>
      </c>
      <c r="E62" s="146">
        <v>1357</v>
      </c>
      <c r="F62" s="155">
        <v>729</v>
      </c>
      <c r="G62" s="141">
        <v>337</v>
      </c>
      <c r="H62" s="156">
        <v>392</v>
      </c>
      <c r="I62" s="150">
        <v>1895</v>
      </c>
      <c r="J62" s="141">
        <v>930</v>
      </c>
      <c r="K62" s="141">
        <v>965</v>
      </c>
    </row>
    <row r="63" spans="1:11" x14ac:dyDescent="0.25">
      <c r="A63" s="138" t="s">
        <v>66</v>
      </c>
      <c r="B63" s="141">
        <v>1970</v>
      </c>
      <c r="C63" s="141">
        <v>2520</v>
      </c>
      <c r="D63" s="141">
        <v>1118</v>
      </c>
      <c r="E63" s="146">
        <v>1402</v>
      </c>
      <c r="F63" s="155">
        <v>617</v>
      </c>
      <c r="G63" s="141">
        <v>252</v>
      </c>
      <c r="H63" s="156">
        <v>365</v>
      </c>
      <c r="I63" s="150">
        <v>1903</v>
      </c>
      <c r="J63" s="141">
        <v>866</v>
      </c>
      <c r="K63" s="141">
        <v>1037</v>
      </c>
    </row>
    <row r="64" spans="1:11" x14ac:dyDescent="0.25">
      <c r="A64" s="138" t="s">
        <v>65</v>
      </c>
      <c r="B64" s="141">
        <v>1969</v>
      </c>
      <c r="C64" s="141">
        <v>2350</v>
      </c>
      <c r="D64" s="141">
        <v>1087</v>
      </c>
      <c r="E64" s="146">
        <v>1263</v>
      </c>
      <c r="F64" s="155">
        <v>539</v>
      </c>
      <c r="G64" s="141">
        <v>218</v>
      </c>
      <c r="H64" s="156">
        <v>321</v>
      </c>
      <c r="I64" s="150">
        <v>1811</v>
      </c>
      <c r="J64" s="141">
        <v>869</v>
      </c>
      <c r="K64" s="141">
        <v>942</v>
      </c>
    </row>
    <row r="65" spans="1:11" x14ac:dyDescent="0.25">
      <c r="A65" s="138" t="s">
        <v>64</v>
      </c>
      <c r="B65" s="141">
        <v>1968</v>
      </c>
      <c r="C65" s="141">
        <v>2308</v>
      </c>
      <c r="D65" s="141">
        <v>1089</v>
      </c>
      <c r="E65" s="146">
        <v>1219</v>
      </c>
      <c r="F65" s="155">
        <v>527</v>
      </c>
      <c r="G65" s="141">
        <v>209</v>
      </c>
      <c r="H65" s="156">
        <v>318</v>
      </c>
      <c r="I65" s="150">
        <v>1781</v>
      </c>
      <c r="J65" s="141">
        <v>880</v>
      </c>
      <c r="K65" s="141">
        <v>901</v>
      </c>
    </row>
    <row r="66" spans="1:11" ht="19.5" customHeight="1" x14ac:dyDescent="0.25">
      <c r="A66" s="139" t="s">
        <v>63</v>
      </c>
      <c r="B66" s="95" t="s">
        <v>0</v>
      </c>
      <c r="C66" s="95">
        <v>12668</v>
      </c>
      <c r="D66" s="95">
        <v>5935</v>
      </c>
      <c r="E66" s="147">
        <v>6733</v>
      </c>
      <c r="F66" s="157">
        <v>3185</v>
      </c>
      <c r="G66" s="95">
        <v>1352</v>
      </c>
      <c r="H66" s="158">
        <v>1833</v>
      </c>
      <c r="I66" s="151">
        <v>9483</v>
      </c>
      <c r="J66" s="95">
        <v>4583</v>
      </c>
      <c r="K66" s="95">
        <v>4900</v>
      </c>
    </row>
    <row r="67" spans="1:11" x14ac:dyDescent="0.25">
      <c r="A67" s="138" t="s">
        <v>62</v>
      </c>
      <c r="B67" s="141">
        <v>1967</v>
      </c>
      <c r="C67" s="141">
        <v>2321</v>
      </c>
      <c r="D67" s="141">
        <v>1126</v>
      </c>
      <c r="E67" s="146">
        <v>1195</v>
      </c>
      <c r="F67" s="155">
        <v>494</v>
      </c>
      <c r="G67" s="141">
        <v>211</v>
      </c>
      <c r="H67" s="156">
        <v>283</v>
      </c>
      <c r="I67" s="150">
        <v>1827</v>
      </c>
      <c r="J67" s="141">
        <v>915</v>
      </c>
      <c r="K67" s="141">
        <v>912</v>
      </c>
    </row>
    <row r="68" spans="1:11" x14ac:dyDescent="0.25">
      <c r="A68" s="138" t="s">
        <v>61</v>
      </c>
      <c r="B68" s="141">
        <v>1966</v>
      </c>
      <c r="C68" s="141">
        <v>2404</v>
      </c>
      <c r="D68" s="141">
        <v>1111</v>
      </c>
      <c r="E68" s="146">
        <v>1293</v>
      </c>
      <c r="F68" s="155">
        <v>570</v>
      </c>
      <c r="G68" s="141">
        <v>271</v>
      </c>
      <c r="H68" s="156">
        <v>299</v>
      </c>
      <c r="I68" s="150">
        <v>1834</v>
      </c>
      <c r="J68" s="141">
        <v>840</v>
      </c>
      <c r="K68" s="141">
        <v>994</v>
      </c>
    </row>
    <row r="69" spans="1:11" x14ac:dyDescent="0.25">
      <c r="A69" s="138" t="s">
        <v>60</v>
      </c>
      <c r="B69" s="141">
        <v>1965</v>
      </c>
      <c r="C69" s="141">
        <v>2381</v>
      </c>
      <c r="D69" s="141">
        <v>1187</v>
      </c>
      <c r="E69" s="146">
        <v>1194</v>
      </c>
      <c r="F69" s="155">
        <v>507</v>
      </c>
      <c r="G69" s="141">
        <v>231</v>
      </c>
      <c r="H69" s="156">
        <v>276</v>
      </c>
      <c r="I69" s="150">
        <v>1874</v>
      </c>
      <c r="J69" s="141">
        <v>956</v>
      </c>
      <c r="K69" s="141">
        <v>918</v>
      </c>
    </row>
    <row r="70" spans="1:11" x14ac:dyDescent="0.25">
      <c r="A70" s="138" t="s">
        <v>59</v>
      </c>
      <c r="B70" s="141">
        <v>1964</v>
      </c>
      <c r="C70" s="141">
        <v>2445</v>
      </c>
      <c r="D70" s="141">
        <v>1095</v>
      </c>
      <c r="E70" s="146">
        <v>1350</v>
      </c>
      <c r="F70" s="155">
        <v>559</v>
      </c>
      <c r="G70" s="141">
        <v>233</v>
      </c>
      <c r="H70" s="156">
        <v>326</v>
      </c>
      <c r="I70" s="150">
        <v>1886</v>
      </c>
      <c r="J70" s="141">
        <v>862</v>
      </c>
      <c r="K70" s="141">
        <v>1024</v>
      </c>
    </row>
    <row r="71" spans="1:11" x14ac:dyDescent="0.25">
      <c r="A71" s="138" t="s">
        <v>58</v>
      </c>
      <c r="B71" s="141">
        <v>1963</v>
      </c>
      <c r="C71" s="141">
        <v>2650</v>
      </c>
      <c r="D71" s="141">
        <v>1260</v>
      </c>
      <c r="E71" s="146">
        <v>1390</v>
      </c>
      <c r="F71" s="155">
        <v>613</v>
      </c>
      <c r="G71" s="141">
        <v>266</v>
      </c>
      <c r="H71" s="156">
        <v>347</v>
      </c>
      <c r="I71" s="150">
        <v>2037</v>
      </c>
      <c r="J71" s="141">
        <v>994</v>
      </c>
      <c r="K71" s="141">
        <v>1043</v>
      </c>
    </row>
    <row r="72" spans="1:11" ht="15" customHeight="1" x14ac:dyDescent="0.25">
      <c r="A72" s="139" t="s">
        <v>57</v>
      </c>
      <c r="B72" s="95" t="s">
        <v>0</v>
      </c>
      <c r="C72" s="95">
        <v>12201</v>
      </c>
      <c r="D72" s="95">
        <v>5779</v>
      </c>
      <c r="E72" s="147">
        <v>6422</v>
      </c>
      <c r="F72" s="157">
        <v>2743</v>
      </c>
      <c r="G72" s="95">
        <v>1212</v>
      </c>
      <c r="H72" s="158">
        <v>1531</v>
      </c>
      <c r="I72" s="151">
        <v>9458</v>
      </c>
      <c r="J72" s="95">
        <v>4567</v>
      </c>
      <c r="K72" s="95">
        <v>4891</v>
      </c>
    </row>
    <row r="73" spans="1:11" x14ac:dyDescent="0.25">
      <c r="A73" s="138" t="s">
        <v>56</v>
      </c>
      <c r="B73" s="141">
        <v>1962</v>
      </c>
      <c r="C73" s="141">
        <v>2734</v>
      </c>
      <c r="D73" s="141">
        <v>1224</v>
      </c>
      <c r="E73" s="146">
        <v>1510</v>
      </c>
      <c r="F73" s="155">
        <v>613</v>
      </c>
      <c r="G73" s="141">
        <v>252</v>
      </c>
      <c r="H73" s="156">
        <v>361</v>
      </c>
      <c r="I73" s="150">
        <v>2121</v>
      </c>
      <c r="J73" s="141">
        <v>972</v>
      </c>
      <c r="K73" s="141">
        <v>1149</v>
      </c>
    </row>
    <row r="74" spans="1:11" x14ac:dyDescent="0.25">
      <c r="A74" s="138" t="s">
        <v>55</v>
      </c>
      <c r="B74" s="141">
        <v>1961</v>
      </c>
      <c r="C74" s="141">
        <v>2992</v>
      </c>
      <c r="D74" s="141">
        <v>1372</v>
      </c>
      <c r="E74" s="146">
        <v>1620</v>
      </c>
      <c r="F74" s="155">
        <v>664</v>
      </c>
      <c r="G74" s="141">
        <v>255</v>
      </c>
      <c r="H74" s="156">
        <v>409</v>
      </c>
      <c r="I74" s="150">
        <v>2328</v>
      </c>
      <c r="J74" s="141">
        <v>1117</v>
      </c>
      <c r="K74" s="141">
        <v>1211</v>
      </c>
    </row>
    <row r="75" spans="1:11" x14ac:dyDescent="0.25">
      <c r="A75" s="138" t="s">
        <v>54</v>
      </c>
      <c r="B75" s="141">
        <v>1960</v>
      </c>
      <c r="C75" s="141">
        <v>3065</v>
      </c>
      <c r="D75" s="141">
        <v>1455</v>
      </c>
      <c r="E75" s="146">
        <v>1610</v>
      </c>
      <c r="F75" s="155">
        <v>674</v>
      </c>
      <c r="G75" s="141">
        <v>274</v>
      </c>
      <c r="H75" s="156">
        <v>400</v>
      </c>
      <c r="I75" s="150">
        <v>2391</v>
      </c>
      <c r="J75" s="141">
        <v>1181</v>
      </c>
      <c r="K75" s="141">
        <v>1210</v>
      </c>
    </row>
    <row r="76" spans="1:11" x14ac:dyDescent="0.25">
      <c r="A76" s="138" t="s">
        <v>53</v>
      </c>
      <c r="B76" s="141">
        <v>1959</v>
      </c>
      <c r="C76" s="141">
        <v>2934</v>
      </c>
      <c r="D76" s="141">
        <v>1333</v>
      </c>
      <c r="E76" s="146">
        <v>1601</v>
      </c>
      <c r="F76" s="155">
        <v>571</v>
      </c>
      <c r="G76" s="141">
        <v>220</v>
      </c>
      <c r="H76" s="156">
        <v>351</v>
      </c>
      <c r="I76" s="150">
        <v>2363</v>
      </c>
      <c r="J76" s="141">
        <v>1113</v>
      </c>
      <c r="K76" s="141">
        <v>1250</v>
      </c>
    </row>
    <row r="77" spans="1:11" x14ac:dyDescent="0.25">
      <c r="A77" s="138" t="s">
        <v>52</v>
      </c>
      <c r="B77" s="141">
        <v>1958</v>
      </c>
      <c r="C77" s="141">
        <v>2974</v>
      </c>
      <c r="D77" s="141">
        <v>1363</v>
      </c>
      <c r="E77" s="146">
        <v>1611</v>
      </c>
      <c r="F77" s="155">
        <v>705</v>
      </c>
      <c r="G77" s="141">
        <v>290</v>
      </c>
      <c r="H77" s="156">
        <v>415</v>
      </c>
      <c r="I77" s="150">
        <v>2269</v>
      </c>
      <c r="J77" s="141">
        <v>1073</v>
      </c>
      <c r="K77" s="141">
        <v>1196</v>
      </c>
    </row>
    <row r="78" spans="1:11" x14ac:dyDescent="0.25">
      <c r="A78" s="139" t="s">
        <v>51</v>
      </c>
      <c r="B78" s="95" t="s">
        <v>0</v>
      </c>
      <c r="C78" s="95">
        <v>14699</v>
      </c>
      <c r="D78" s="95">
        <v>6747</v>
      </c>
      <c r="E78" s="147">
        <v>7952</v>
      </c>
      <c r="F78" s="157">
        <v>3227</v>
      </c>
      <c r="G78" s="95">
        <v>1291</v>
      </c>
      <c r="H78" s="158">
        <v>1936</v>
      </c>
      <c r="I78" s="151">
        <v>11472</v>
      </c>
      <c r="J78" s="95">
        <v>5456</v>
      </c>
      <c r="K78" s="95">
        <v>6016</v>
      </c>
    </row>
    <row r="79" spans="1:11" x14ac:dyDescent="0.25">
      <c r="A79" s="138" t="s">
        <v>50</v>
      </c>
      <c r="B79" s="141">
        <v>1957</v>
      </c>
      <c r="C79" s="141">
        <v>2850</v>
      </c>
      <c r="D79" s="141">
        <v>1284</v>
      </c>
      <c r="E79" s="146">
        <v>1566</v>
      </c>
      <c r="F79" s="155">
        <v>659</v>
      </c>
      <c r="G79" s="141">
        <v>272</v>
      </c>
      <c r="H79" s="156">
        <v>387</v>
      </c>
      <c r="I79" s="150">
        <v>2191</v>
      </c>
      <c r="J79" s="141">
        <v>1012</v>
      </c>
      <c r="K79" s="141">
        <v>1179</v>
      </c>
    </row>
    <row r="80" spans="1:11" x14ac:dyDescent="0.25">
      <c r="A80" s="138" t="s">
        <v>49</v>
      </c>
      <c r="B80" s="141">
        <v>1956</v>
      </c>
      <c r="C80" s="141">
        <v>2709</v>
      </c>
      <c r="D80" s="141">
        <v>1197</v>
      </c>
      <c r="E80" s="146">
        <v>1512</v>
      </c>
      <c r="F80" s="155">
        <v>659</v>
      </c>
      <c r="G80" s="141">
        <v>271</v>
      </c>
      <c r="H80" s="156">
        <v>388</v>
      </c>
      <c r="I80" s="150">
        <v>2050</v>
      </c>
      <c r="J80" s="141">
        <v>926</v>
      </c>
      <c r="K80" s="141">
        <v>1124</v>
      </c>
    </row>
    <row r="81" spans="1:11" x14ac:dyDescent="0.25">
      <c r="A81" s="138" t="s">
        <v>48</v>
      </c>
      <c r="B81" s="141">
        <v>1955</v>
      </c>
      <c r="C81" s="141">
        <v>2619</v>
      </c>
      <c r="D81" s="141">
        <v>1141</v>
      </c>
      <c r="E81" s="146">
        <v>1478</v>
      </c>
      <c r="F81" s="155">
        <v>675</v>
      </c>
      <c r="G81" s="141">
        <v>287</v>
      </c>
      <c r="H81" s="156">
        <v>388</v>
      </c>
      <c r="I81" s="150">
        <v>1944</v>
      </c>
      <c r="J81" s="141">
        <v>854</v>
      </c>
      <c r="K81" s="141">
        <v>1090</v>
      </c>
    </row>
    <row r="82" spans="1:11" x14ac:dyDescent="0.25">
      <c r="A82" s="138" t="s">
        <v>47</v>
      </c>
      <c r="B82" s="141">
        <v>1954</v>
      </c>
      <c r="C82" s="141">
        <v>2503</v>
      </c>
      <c r="D82" s="141">
        <v>1066</v>
      </c>
      <c r="E82" s="146">
        <v>1437</v>
      </c>
      <c r="F82" s="155">
        <v>629</v>
      </c>
      <c r="G82" s="141">
        <v>229</v>
      </c>
      <c r="H82" s="156">
        <v>400</v>
      </c>
      <c r="I82" s="150">
        <v>1874</v>
      </c>
      <c r="J82" s="141">
        <v>837</v>
      </c>
      <c r="K82" s="141">
        <v>1037</v>
      </c>
    </row>
    <row r="83" spans="1:11" x14ac:dyDescent="0.25">
      <c r="A83" s="138" t="s">
        <v>46</v>
      </c>
      <c r="B83" s="141">
        <v>1953</v>
      </c>
      <c r="C83" s="141">
        <v>2116</v>
      </c>
      <c r="D83" s="141">
        <v>884</v>
      </c>
      <c r="E83" s="146">
        <v>1232</v>
      </c>
      <c r="F83" s="155">
        <v>544</v>
      </c>
      <c r="G83" s="141">
        <v>192</v>
      </c>
      <c r="H83" s="156">
        <v>352</v>
      </c>
      <c r="I83" s="150">
        <v>1572</v>
      </c>
      <c r="J83" s="141">
        <v>692</v>
      </c>
      <c r="K83" s="141">
        <v>880</v>
      </c>
    </row>
    <row r="84" spans="1:11" ht="15" customHeight="1" x14ac:dyDescent="0.25">
      <c r="A84" s="139" t="s">
        <v>45</v>
      </c>
      <c r="B84" s="95" t="s">
        <v>0</v>
      </c>
      <c r="C84" s="95">
        <v>12797</v>
      </c>
      <c r="D84" s="95">
        <v>5572</v>
      </c>
      <c r="E84" s="147">
        <v>7225</v>
      </c>
      <c r="F84" s="157">
        <v>3166</v>
      </c>
      <c r="G84" s="95">
        <v>1251</v>
      </c>
      <c r="H84" s="158">
        <v>1915</v>
      </c>
      <c r="I84" s="151">
        <v>9631</v>
      </c>
      <c r="J84" s="95">
        <v>4321</v>
      </c>
      <c r="K84" s="95">
        <v>5310</v>
      </c>
    </row>
    <row r="85" spans="1:11" x14ac:dyDescent="0.25">
      <c r="A85" s="138" t="s">
        <v>44</v>
      </c>
      <c r="B85" s="141">
        <v>1952</v>
      </c>
      <c r="C85" s="141">
        <v>2028</v>
      </c>
      <c r="D85" s="141">
        <v>837</v>
      </c>
      <c r="E85" s="146">
        <v>1191</v>
      </c>
      <c r="F85" s="155">
        <v>584</v>
      </c>
      <c r="G85" s="141">
        <v>205</v>
      </c>
      <c r="H85" s="156">
        <v>379</v>
      </c>
      <c r="I85" s="150">
        <v>1444</v>
      </c>
      <c r="J85" s="141">
        <v>632</v>
      </c>
      <c r="K85" s="141">
        <v>812</v>
      </c>
    </row>
    <row r="86" spans="1:11" x14ac:dyDescent="0.25">
      <c r="A86" s="138" t="s">
        <v>43</v>
      </c>
      <c r="B86" s="141">
        <v>1951</v>
      </c>
      <c r="C86" s="141">
        <v>1950</v>
      </c>
      <c r="D86" s="141">
        <v>805</v>
      </c>
      <c r="E86" s="146">
        <v>1145</v>
      </c>
      <c r="F86" s="155">
        <v>515</v>
      </c>
      <c r="G86" s="141">
        <v>196</v>
      </c>
      <c r="H86" s="156">
        <v>319</v>
      </c>
      <c r="I86" s="150">
        <v>1435</v>
      </c>
      <c r="J86" s="141">
        <v>609</v>
      </c>
      <c r="K86" s="141">
        <v>826</v>
      </c>
    </row>
    <row r="87" spans="1:11" x14ac:dyDescent="0.25">
      <c r="A87" s="138" t="s">
        <v>42</v>
      </c>
      <c r="B87" s="141">
        <v>1950</v>
      </c>
      <c r="C87" s="141">
        <v>1800</v>
      </c>
      <c r="D87" s="141">
        <v>748</v>
      </c>
      <c r="E87" s="146">
        <v>1052</v>
      </c>
      <c r="F87" s="155">
        <v>519</v>
      </c>
      <c r="G87" s="141">
        <v>199</v>
      </c>
      <c r="H87" s="156">
        <v>320</v>
      </c>
      <c r="I87" s="150">
        <v>1281</v>
      </c>
      <c r="J87" s="141">
        <v>549</v>
      </c>
      <c r="K87" s="141">
        <v>732</v>
      </c>
    </row>
    <row r="88" spans="1:11" x14ac:dyDescent="0.25">
      <c r="A88" s="138" t="s">
        <v>41</v>
      </c>
      <c r="B88" s="141">
        <v>1949</v>
      </c>
      <c r="C88" s="141">
        <v>1658</v>
      </c>
      <c r="D88" s="141">
        <v>658</v>
      </c>
      <c r="E88" s="146">
        <v>1000</v>
      </c>
      <c r="F88" s="155">
        <v>482</v>
      </c>
      <c r="G88" s="141">
        <v>167</v>
      </c>
      <c r="H88" s="156">
        <v>315</v>
      </c>
      <c r="I88" s="150">
        <v>1176</v>
      </c>
      <c r="J88" s="141">
        <v>491</v>
      </c>
      <c r="K88" s="141">
        <v>685</v>
      </c>
    </row>
    <row r="89" spans="1:11" x14ac:dyDescent="0.25">
      <c r="A89" s="138" t="s">
        <v>40</v>
      </c>
      <c r="B89" s="141">
        <v>1948</v>
      </c>
      <c r="C89" s="141">
        <v>1295</v>
      </c>
      <c r="D89" s="141">
        <v>483</v>
      </c>
      <c r="E89" s="146">
        <v>812</v>
      </c>
      <c r="F89" s="155">
        <v>384</v>
      </c>
      <c r="G89" s="141">
        <v>137</v>
      </c>
      <c r="H89" s="156">
        <v>247</v>
      </c>
      <c r="I89" s="150">
        <v>911</v>
      </c>
      <c r="J89" s="141">
        <v>346</v>
      </c>
      <c r="K89" s="141">
        <v>565</v>
      </c>
    </row>
    <row r="90" spans="1:11" ht="18" customHeight="1" x14ac:dyDescent="0.25">
      <c r="A90" s="139" t="s">
        <v>39</v>
      </c>
      <c r="B90" s="95" t="s">
        <v>0</v>
      </c>
      <c r="C90" s="95">
        <v>8731</v>
      </c>
      <c r="D90" s="95">
        <v>3531</v>
      </c>
      <c r="E90" s="147">
        <v>5200</v>
      </c>
      <c r="F90" s="157">
        <v>2484</v>
      </c>
      <c r="G90" s="95">
        <v>904</v>
      </c>
      <c r="H90" s="158">
        <v>1580</v>
      </c>
      <c r="I90" s="151">
        <v>6247</v>
      </c>
      <c r="J90" s="95">
        <v>2627</v>
      </c>
      <c r="K90" s="95">
        <v>3620</v>
      </c>
    </row>
    <row r="91" spans="1:11" x14ac:dyDescent="0.25">
      <c r="A91" s="138" t="s">
        <v>38</v>
      </c>
      <c r="B91" s="141">
        <v>1947</v>
      </c>
      <c r="C91" s="141">
        <v>1143</v>
      </c>
      <c r="D91" s="141">
        <v>381</v>
      </c>
      <c r="E91" s="146">
        <v>762</v>
      </c>
      <c r="F91" s="155">
        <v>348</v>
      </c>
      <c r="G91" s="141">
        <v>109</v>
      </c>
      <c r="H91" s="156">
        <v>239</v>
      </c>
      <c r="I91" s="150">
        <v>795</v>
      </c>
      <c r="J91" s="141">
        <v>272</v>
      </c>
      <c r="K91" s="141">
        <v>523</v>
      </c>
    </row>
    <row r="92" spans="1:11" x14ac:dyDescent="0.25">
      <c r="A92" s="138" t="s">
        <v>37</v>
      </c>
      <c r="B92" s="141">
        <v>1946</v>
      </c>
      <c r="C92" s="141">
        <v>938</v>
      </c>
      <c r="D92" s="141">
        <v>348</v>
      </c>
      <c r="E92" s="146">
        <v>590</v>
      </c>
      <c r="F92" s="155">
        <v>291</v>
      </c>
      <c r="G92" s="141">
        <v>101</v>
      </c>
      <c r="H92" s="156">
        <v>190</v>
      </c>
      <c r="I92" s="150">
        <v>647</v>
      </c>
      <c r="J92" s="141">
        <v>247</v>
      </c>
      <c r="K92" s="141">
        <v>400</v>
      </c>
    </row>
    <row r="93" spans="1:11" x14ac:dyDescent="0.25">
      <c r="A93" s="138" t="s">
        <v>36</v>
      </c>
      <c r="B93" s="141">
        <v>1945</v>
      </c>
      <c r="C93" s="141">
        <v>534</v>
      </c>
      <c r="D93" s="141">
        <v>185</v>
      </c>
      <c r="E93" s="146">
        <v>349</v>
      </c>
      <c r="F93" s="155">
        <v>175</v>
      </c>
      <c r="G93" s="141">
        <v>52</v>
      </c>
      <c r="H93" s="156">
        <v>123</v>
      </c>
      <c r="I93" s="150">
        <v>359</v>
      </c>
      <c r="J93" s="141">
        <v>133</v>
      </c>
      <c r="K93" s="141">
        <v>226</v>
      </c>
    </row>
    <row r="94" spans="1:11" x14ac:dyDescent="0.25">
      <c r="A94" s="138" t="s">
        <v>35</v>
      </c>
      <c r="B94" s="141">
        <v>1944</v>
      </c>
      <c r="C94" s="141">
        <v>306</v>
      </c>
      <c r="D94" s="141">
        <v>99</v>
      </c>
      <c r="E94" s="146">
        <v>207</v>
      </c>
      <c r="F94" s="155">
        <v>89</v>
      </c>
      <c r="G94" s="141">
        <v>30</v>
      </c>
      <c r="H94" s="156">
        <v>59</v>
      </c>
      <c r="I94" s="150">
        <v>217</v>
      </c>
      <c r="J94" s="141">
        <v>69</v>
      </c>
      <c r="K94" s="141">
        <v>148</v>
      </c>
    </row>
    <row r="95" spans="1:11" x14ac:dyDescent="0.25">
      <c r="A95" s="138" t="s">
        <v>34</v>
      </c>
      <c r="B95" s="141">
        <v>1943</v>
      </c>
      <c r="C95" s="141">
        <v>313</v>
      </c>
      <c r="D95" s="141">
        <v>108</v>
      </c>
      <c r="E95" s="146">
        <v>205</v>
      </c>
      <c r="F95" s="155">
        <v>92</v>
      </c>
      <c r="G95" s="141">
        <v>25</v>
      </c>
      <c r="H95" s="156">
        <v>67</v>
      </c>
      <c r="I95" s="150">
        <v>221</v>
      </c>
      <c r="J95" s="141">
        <v>83</v>
      </c>
      <c r="K95" s="141">
        <v>138</v>
      </c>
    </row>
    <row r="96" spans="1:11" ht="18" customHeight="1" x14ac:dyDescent="0.25">
      <c r="A96" s="139" t="s">
        <v>33</v>
      </c>
      <c r="B96" s="95" t="s">
        <v>0</v>
      </c>
      <c r="C96" s="95">
        <v>3234</v>
      </c>
      <c r="D96" s="95">
        <v>1121</v>
      </c>
      <c r="E96" s="147">
        <v>2113</v>
      </c>
      <c r="F96" s="157">
        <v>995</v>
      </c>
      <c r="G96" s="95">
        <v>317</v>
      </c>
      <c r="H96" s="158">
        <v>678</v>
      </c>
      <c r="I96" s="151">
        <v>2239</v>
      </c>
      <c r="J96" s="95">
        <v>804</v>
      </c>
      <c r="K96" s="95">
        <v>1435</v>
      </c>
    </row>
    <row r="97" spans="1:11" x14ac:dyDescent="0.25">
      <c r="A97" s="138" t="s">
        <v>32</v>
      </c>
      <c r="B97" s="141">
        <v>1942</v>
      </c>
      <c r="C97" s="141">
        <v>446</v>
      </c>
      <c r="D97" s="141">
        <v>135</v>
      </c>
      <c r="E97" s="146">
        <v>311</v>
      </c>
      <c r="F97" s="155">
        <v>145</v>
      </c>
      <c r="G97" s="141">
        <v>28</v>
      </c>
      <c r="H97" s="156">
        <v>117</v>
      </c>
      <c r="I97" s="150">
        <v>301</v>
      </c>
      <c r="J97" s="141">
        <v>107</v>
      </c>
      <c r="K97" s="141">
        <v>194</v>
      </c>
    </row>
    <row r="98" spans="1:11" x14ac:dyDescent="0.25">
      <c r="A98" s="138" t="s">
        <v>31</v>
      </c>
      <c r="B98" s="141">
        <v>1941</v>
      </c>
      <c r="C98" s="141">
        <v>670</v>
      </c>
      <c r="D98" s="141">
        <v>201</v>
      </c>
      <c r="E98" s="146">
        <v>469</v>
      </c>
      <c r="F98" s="155">
        <v>205</v>
      </c>
      <c r="G98" s="141">
        <v>64</v>
      </c>
      <c r="H98" s="156">
        <v>141</v>
      </c>
      <c r="I98" s="150">
        <v>465</v>
      </c>
      <c r="J98" s="141">
        <v>137</v>
      </c>
      <c r="K98" s="141">
        <v>328</v>
      </c>
    </row>
    <row r="99" spans="1:11" x14ac:dyDescent="0.25">
      <c r="A99" s="138" t="s">
        <v>30</v>
      </c>
      <c r="B99" s="141">
        <v>1940</v>
      </c>
      <c r="C99" s="141">
        <v>774</v>
      </c>
      <c r="D99" s="141">
        <v>247</v>
      </c>
      <c r="E99" s="146">
        <v>527</v>
      </c>
      <c r="F99" s="155">
        <v>237</v>
      </c>
      <c r="G99" s="141">
        <v>71</v>
      </c>
      <c r="H99" s="156">
        <v>166</v>
      </c>
      <c r="I99" s="150">
        <v>537</v>
      </c>
      <c r="J99" s="141">
        <v>176</v>
      </c>
      <c r="K99" s="141">
        <v>361</v>
      </c>
    </row>
    <row r="100" spans="1:11" x14ac:dyDescent="0.25">
      <c r="A100" s="138" t="s">
        <v>29</v>
      </c>
      <c r="B100" s="141">
        <v>1939</v>
      </c>
      <c r="C100" s="141">
        <v>739</v>
      </c>
      <c r="D100" s="141">
        <v>232</v>
      </c>
      <c r="E100" s="146">
        <v>507</v>
      </c>
      <c r="F100" s="155">
        <v>239</v>
      </c>
      <c r="G100" s="141">
        <v>67</v>
      </c>
      <c r="H100" s="156">
        <v>172</v>
      </c>
      <c r="I100" s="150">
        <v>500</v>
      </c>
      <c r="J100" s="141">
        <v>165</v>
      </c>
      <c r="K100" s="141">
        <v>335</v>
      </c>
    </row>
    <row r="101" spans="1:11" x14ac:dyDescent="0.25">
      <c r="A101" s="138" t="s">
        <v>28</v>
      </c>
      <c r="B101" s="141">
        <v>1938</v>
      </c>
      <c r="C101" s="141">
        <v>730</v>
      </c>
      <c r="D101" s="141">
        <v>195</v>
      </c>
      <c r="E101" s="146">
        <v>535</v>
      </c>
      <c r="F101" s="155">
        <v>234</v>
      </c>
      <c r="G101" s="141">
        <v>59</v>
      </c>
      <c r="H101" s="156">
        <v>175</v>
      </c>
      <c r="I101" s="150">
        <v>496</v>
      </c>
      <c r="J101" s="141">
        <v>136</v>
      </c>
      <c r="K101" s="141">
        <v>360</v>
      </c>
    </row>
    <row r="102" spans="1:11" ht="16.5" customHeight="1" x14ac:dyDescent="0.25">
      <c r="A102" s="139" t="s">
        <v>27</v>
      </c>
      <c r="B102" s="95" t="s">
        <v>0</v>
      </c>
      <c r="C102" s="95">
        <v>3359</v>
      </c>
      <c r="D102" s="95">
        <v>1010</v>
      </c>
      <c r="E102" s="147">
        <v>2349</v>
      </c>
      <c r="F102" s="157">
        <v>1060</v>
      </c>
      <c r="G102" s="95">
        <v>289</v>
      </c>
      <c r="H102" s="158">
        <v>771</v>
      </c>
      <c r="I102" s="151">
        <v>2299</v>
      </c>
      <c r="J102" s="95">
        <v>721</v>
      </c>
      <c r="K102" s="95">
        <v>1578</v>
      </c>
    </row>
    <row r="103" spans="1:11" x14ac:dyDescent="0.25">
      <c r="A103" s="138" t="s">
        <v>26</v>
      </c>
      <c r="B103" s="141">
        <v>1937</v>
      </c>
      <c r="C103" s="141">
        <v>642</v>
      </c>
      <c r="D103" s="141">
        <v>167</v>
      </c>
      <c r="E103" s="146">
        <v>475</v>
      </c>
      <c r="F103" s="155">
        <v>195</v>
      </c>
      <c r="G103" s="141">
        <v>47</v>
      </c>
      <c r="H103" s="156">
        <v>148</v>
      </c>
      <c r="I103" s="150">
        <v>447</v>
      </c>
      <c r="J103" s="141">
        <v>120</v>
      </c>
      <c r="K103" s="141">
        <v>327</v>
      </c>
    </row>
    <row r="104" spans="1:11" x14ac:dyDescent="0.25">
      <c r="A104" s="138" t="s">
        <v>25</v>
      </c>
      <c r="B104" s="141">
        <v>1936</v>
      </c>
      <c r="C104" s="141">
        <v>498</v>
      </c>
      <c r="D104" s="141">
        <v>138</v>
      </c>
      <c r="E104" s="146">
        <v>360</v>
      </c>
      <c r="F104" s="155">
        <v>138</v>
      </c>
      <c r="G104" s="141">
        <v>45</v>
      </c>
      <c r="H104" s="156">
        <v>93</v>
      </c>
      <c r="I104" s="150">
        <v>360</v>
      </c>
      <c r="J104" s="141">
        <v>93</v>
      </c>
      <c r="K104" s="141">
        <v>267</v>
      </c>
    </row>
    <row r="105" spans="1:11" x14ac:dyDescent="0.25">
      <c r="A105" s="138" t="s">
        <v>24</v>
      </c>
      <c r="B105" s="141">
        <v>1935</v>
      </c>
      <c r="C105" s="141">
        <v>411</v>
      </c>
      <c r="D105" s="141">
        <v>101</v>
      </c>
      <c r="E105" s="146">
        <v>310</v>
      </c>
      <c r="F105" s="155">
        <v>126</v>
      </c>
      <c r="G105" s="141">
        <v>20</v>
      </c>
      <c r="H105" s="156">
        <v>106</v>
      </c>
      <c r="I105" s="150">
        <v>285</v>
      </c>
      <c r="J105" s="141">
        <v>81</v>
      </c>
      <c r="K105" s="141">
        <v>204</v>
      </c>
    </row>
    <row r="106" spans="1:11" x14ac:dyDescent="0.25">
      <c r="A106" s="138" t="s">
        <v>23</v>
      </c>
      <c r="B106" s="141">
        <v>1934</v>
      </c>
      <c r="C106" s="141">
        <v>397</v>
      </c>
      <c r="D106" s="141">
        <v>107</v>
      </c>
      <c r="E106" s="146">
        <v>290</v>
      </c>
      <c r="F106" s="155">
        <v>109</v>
      </c>
      <c r="G106" s="141">
        <v>27</v>
      </c>
      <c r="H106" s="156">
        <v>82</v>
      </c>
      <c r="I106" s="150">
        <v>288</v>
      </c>
      <c r="J106" s="141">
        <v>80</v>
      </c>
      <c r="K106" s="141">
        <v>208</v>
      </c>
    </row>
    <row r="107" spans="1:11" x14ac:dyDescent="0.25">
      <c r="A107" s="138" t="s">
        <v>22</v>
      </c>
      <c r="B107" s="141">
        <v>1933</v>
      </c>
      <c r="C107" s="141">
        <v>351</v>
      </c>
      <c r="D107" s="141">
        <v>77</v>
      </c>
      <c r="E107" s="146">
        <v>274</v>
      </c>
      <c r="F107" s="155">
        <v>78</v>
      </c>
      <c r="G107" s="141">
        <v>9</v>
      </c>
      <c r="H107" s="156">
        <v>69</v>
      </c>
      <c r="I107" s="150">
        <v>273</v>
      </c>
      <c r="J107" s="141">
        <v>68</v>
      </c>
      <c r="K107" s="141">
        <v>205</v>
      </c>
    </row>
    <row r="108" spans="1:11" ht="18.75" customHeight="1" x14ac:dyDescent="0.25">
      <c r="A108" s="139" t="s">
        <v>21</v>
      </c>
      <c r="B108" s="95" t="s">
        <v>0</v>
      </c>
      <c r="C108" s="95">
        <v>2299</v>
      </c>
      <c r="D108" s="95">
        <v>590</v>
      </c>
      <c r="E108" s="147">
        <v>1709</v>
      </c>
      <c r="F108" s="157">
        <v>646</v>
      </c>
      <c r="G108" s="95">
        <v>148</v>
      </c>
      <c r="H108" s="158">
        <v>498</v>
      </c>
      <c r="I108" s="151">
        <v>1653</v>
      </c>
      <c r="J108" s="95">
        <v>442</v>
      </c>
      <c r="K108" s="95">
        <v>1211</v>
      </c>
    </row>
    <row r="109" spans="1:11" x14ac:dyDescent="0.25">
      <c r="A109" s="138" t="s">
        <v>20</v>
      </c>
      <c r="B109" s="141">
        <v>1932</v>
      </c>
      <c r="C109" s="141">
        <v>339</v>
      </c>
      <c r="D109" s="141">
        <v>71</v>
      </c>
      <c r="E109" s="146">
        <v>268</v>
      </c>
      <c r="F109" s="155">
        <v>100</v>
      </c>
      <c r="G109" s="141">
        <v>18</v>
      </c>
      <c r="H109" s="156">
        <v>82</v>
      </c>
      <c r="I109" s="150">
        <v>239</v>
      </c>
      <c r="J109" s="141">
        <v>53</v>
      </c>
      <c r="K109" s="141">
        <v>186</v>
      </c>
    </row>
    <row r="110" spans="1:11" x14ac:dyDescent="0.25">
      <c r="A110" s="138" t="s">
        <v>19</v>
      </c>
      <c r="B110" s="141">
        <v>1931</v>
      </c>
      <c r="C110" s="141">
        <v>249</v>
      </c>
      <c r="D110" s="141">
        <v>61</v>
      </c>
      <c r="E110" s="146">
        <v>188</v>
      </c>
      <c r="F110" s="155">
        <v>82</v>
      </c>
      <c r="G110" s="141">
        <v>10</v>
      </c>
      <c r="H110" s="156">
        <v>72</v>
      </c>
      <c r="I110" s="150">
        <v>167</v>
      </c>
      <c r="J110" s="141">
        <v>51</v>
      </c>
      <c r="K110" s="141">
        <v>116</v>
      </c>
    </row>
    <row r="111" spans="1:11" x14ac:dyDescent="0.25">
      <c r="A111" s="138" t="s">
        <v>18</v>
      </c>
      <c r="B111" s="141">
        <v>1930</v>
      </c>
      <c r="C111" s="141">
        <v>290</v>
      </c>
      <c r="D111" s="141">
        <v>74</v>
      </c>
      <c r="E111" s="146">
        <v>216</v>
      </c>
      <c r="F111" s="155">
        <v>88</v>
      </c>
      <c r="G111" s="141">
        <v>18</v>
      </c>
      <c r="H111" s="156">
        <v>70</v>
      </c>
      <c r="I111" s="150">
        <v>202</v>
      </c>
      <c r="J111" s="141">
        <v>56</v>
      </c>
      <c r="K111" s="141">
        <v>146</v>
      </c>
    </row>
    <row r="112" spans="1:11" x14ac:dyDescent="0.25">
      <c r="A112" s="138" t="s">
        <v>17</v>
      </c>
      <c r="B112" s="141">
        <v>1929</v>
      </c>
      <c r="C112" s="141">
        <v>270</v>
      </c>
      <c r="D112" s="141">
        <v>52</v>
      </c>
      <c r="E112" s="146">
        <v>218</v>
      </c>
      <c r="F112" s="155">
        <v>85</v>
      </c>
      <c r="G112" s="141">
        <v>10</v>
      </c>
      <c r="H112" s="156">
        <v>75</v>
      </c>
      <c r="I112" s="150">
        <v>185</v>
      </c>
      <c r="J112" s="141">
        <v>42</v>
      </c>
      <c r="K112" s="141">
        <v>143</v>
      </c>
    </row>
    <row r="113" spans="1:11" x14ac:dyDescent="0.25">
      <c r="A113" s="138" t="s">
        <v>16</v>
      </c>
      <c r="B113" s="141">
        <v>1928</v>
      </c>
      <c r="C113" s="141">
        <v>207</v>
      </c>
      <c r="D113" s="141">
        <v>50</v>
      </c>
      <c r="E113" s="146">
        <v>157</v>
      </c>
      <c r="F113" s="155">
        <v>64</v>
      </c>
      <c r="G113" s="141">
        <v>15</v>
      </c>
      <c r="H113" s="156">
        <v>49</v>
      </c>
      <c r="I113" s="150">
        <v>143</v>
      </c>
      <c r="J113" s="141">
        <v>35</v>
      </c>
      <c r="K113" s="141">
        <v>108</v>
      </c>
    </row>
    <row r="114" spans="1:11" ht="16.5" customHeight="1" x14ac:dyDescent="0.25">
      <c r="A114" s="139" t="s">
        <v>15</v>
      </c>
      <c r="B114" s="95" t="s">
        <v>0</v>
      </c>
      <c r="C114" s="95">
        <v>1355</v>
      </c>
      <c r="D114" s="95">
        <v>308</v>
      </c>
      <c r="E114" s="147">
        <v>1047</v>
      </c>
      <c r="F114" s="157">
        <v>419</v>
      </c>
      <c r="G114" s="95">
        <v>71</v>
      </c>
      <c r="H114" s="158">
        <v>348</v>
      </c>
      <c r="I114" s="151">
        <v>936</v>
      </c>
      <c r="J114" s="95">
        <v>237</v>
      </c>
      <c r="K114" s="95">
        <v>699</v>
      </c>
    </row>
    <row r="115" spans="1:11" x14ac:dyDescent="0.25">
      <c r="A115" s="138" t="s">
        <v>14</v>
      </c>
      <c r="B115" s="141">
        <v>1927</v>
      </c>
      <c r="C115" s="141">
        <v>143</v>
      </c>
      <c r="D115" s="141">
        <v>23</v>
      </c>
      <c r="E115" s="146">
        <v>120</v>
      </c>
      <c r="F115" s="155">
        <v>58</v>
      </c>
      <c r="G115" s="141">
        <v>7</v>
      </c>
      <c r="H115" s="156">
        <v>51</v>
      </c>
      <c r="I115" s="150">
        <v>85</v>
      </c>
      <c r="J115" s="141">
        <v>16</v>
      </c>
      <c r="K115" s="141">
        <v>69</v>
      </c>
    </row>
    <row r="116" spans="1:11" x14ac:dyDescent="0.25">
      <c r="A116" s="138" t="s">
        <v>13</v>
      </c>
      <c r="B116" s="141">
        <v>1926</v>
      </c>
      <c r="C116" s="141">
        <v>121</v>
      </c>
      <c r="D116" s="141">
        <v>22</v>
      </c>
      <c r="E116" s="146">
        <v>99</v>
      </c>
      <c r="F116" s="155">
        <v>51</v>
      </c>
      <c r="G116" s="141">
        <v>6</v>
      </c>
      <c r="H116" s="156">
        <v>45</v>
      </c>
      <c r="I116" s="150">
        <v>70</v>
      </c>
      <c r="J116" s="141">
        <v>16</v>
      </c>
      <c r="K116" s="141">
        <v>54</v>
      </c>
    </row>
    <row r="117" spans="1:11" x14ac:dyDescent="0.25">
      <c r="A117" s="138" t="s">
        <v>12</v>
      </c>
      <c r="B117" s="141">
        <v>1925</v>
      </c>
      <c r="C117" s="141">
        <v>76</v>
      </c>
      <c r="D117" s="141">
        <v>11</v>
      </c>
      <c r="E117" s="146">
        <v>65</v>
      </c>
      <c r="F117" s="155">
        <v>22</v>
      </c>
      <c r="G117" s="141">
        <v>3</v>
      </c>
      <c r="H117" s="156">
        <v>19</v>
      </c>
      <c r="I117" s="150">
        <v>54</v>
      </c>
      <c r="J117" s="141">
        <v>8</v>
      </c>
      <c r="K117" s="141">
        <v>46</v>
      </c>
    </row>
    <row r="118" spans="1:11" x14ac:dyDescent="0.25">
      <c r="A118" s="138" t="s">
        <v>11</v>
      </c>
      <c r="B118" s="141">
        <v>1924</v>
      </c>
      <c r="C118" s="141">
        <v>72</v>
      </c>
      <c r="D118" s="141">
        <v>12</v>
      </c>
      <c r="E118" s="146">
        <v>60</v>
      </c>
      <c r="F118" s="155">
        <v>23</v>
      </c>
      <c r="G118" s="141">
        <v>3</v>
      </c>
      <c r="H118" s="156">
        <v>20</v>
      </c>
      <c r="I118" s="150">
        <v>49</v>
      </c>
      <c r="J118" s="141">
        <v>9</v>
      </c>
      <c r="K118" s="141">
        <v>40</v>
      </c>
    </row>
    <row r="119" spans="1:11" x14ac:dyDescent="0.25">
      <c r="A119" s="138" t="s">
        <v>10</v>
      </c>
      <c r="B119" s="141">
        <v>1923</v>
      </c>
      <c r="C119" s="141">
        <v>40</v>
      </c>
      <c r="D119" s="141">
        <v>7</v>
      </c>
      <c r="E119" s="146">
        <v>33</v>
      </c>
      <c r="F119" s="155">
        <v>19</v>
      </c>
      <c r="G119" s="141">
        <v>3</v>
      </c>
      <c r="H119" s="156">
        <v>16</v>
      </c>
      <c r="I119" s="150">
        <v>21</v>
      </c>
      <c r="J119" s="141">
        <v>4</v>
      </c>
      <c r="K119" s="141">
        <v>17</v>
      </c>
    </row>
    <row r="120" spans="1:11" ht="18" customHeight="1" x14ac:dyDescent="0.25">
      <c r="A120" s="225" t="s">
        <v>9</v>
      </c>
      <c r="B120" s="95" t="s">
        <v>0</v>
      </c>
      <c r="C120" s="95">
        <v>452</v>
      </c>
      <c r="D120" s="95">
        <v>75</v>
      </c>
      <c r="E120" s="147">
        <v>377</v>
      </c>
      <c r="F120" s="157">
        <v>173</v>
      </c>
      <c r="G120" s="95">
        <v>22</v>
      </c>
      <c r="H120" s="158">
        <v>151</v>
      </c>
      <c r="I120" s="151">
        <v>279</v>
      </c>
      <c r="J120" s="95">
        <v>53</v>
      </c>
      <c r="K120" s="95">
        <v>226</v>
      </c>
    </row>
    <row r="121" spans="1:11" ht="13.5" customHeight="1" x14ac:dyDescent="0.25">
      <c r="A121" s="138" t="s">
        <v>8</v>
      </c>
      <c r="B121" s="141">
        <v>1922</v>
      </c>
      <c r="C121" s="141">
        <v>25</v>
      </c>
      <c r="D121" s="141">
        <v>3</v>
      </c>
      <c r="E121" s="146">
        <v>22</v>
      </c>
      <c r="F121" s="155">
        <v>4</v>
      </c>
      <c r="G121" s="141" t="s">
        <v>0</v>
      </c>
      <c r="H121" s="156">
        <v>4</v>
      </c>
      <c r="I121" s="150">
        <v>21</v>
      </c>
      <c r="J121" s="141">
        <v>3</v>
      </c>
      <c r="K121" s="141">
        <v>18</v>
      </c>
    </row>
    <row r="122" spans="1:11" ht="13.5" customHeight="1" x14ac:dyDescent="0.25">
      <c r="A122" s="138" t="s">
        <v>7</v>
      </c>
      <c r="B122" s="141">
        <v>1921</v>
      </c>
      <c r="C122" s="141">
        <v>15</v>
      </c>
      <c r="D122" s="141" t="s">
        <v>0</v>
      </c>
      <c r="E122" s="146">
        <v>15</v>
      </c>
      <c r="F122" s="155">
        <v>2</v>
      </c>
      <c r="G122" s="141" t="s">
        <v>0</v>
      </c>
      <c r="H122" s="156">
        <v>2</v>
      </c>
      <c r="I122" s="150">
        <v>13</v>
      </c>
      <c r="J122" s="141" t="s">
        <v>0</v>
      </c>
      <c r="K122" s="141">
        <v>13</v>
      </c>
    </row>
    <row r="123" spans="1:11" ht="13.5" customHeight="1" x14ac:dyDescent="0.25">
      <c r="A123" s="138" t="s">
        <v>6</v>
      </c>
      <c r="B123" s="141">
        <v>1920</v>
      </c>
      <c r="C123" s="141">
        <v>8</v>
      </c>
      <c r="D123" s="141">
        <v>2</v>
      </c>
      <c r="E123" s="146">
        <v>6</v>
      </c>
      <c r="F123" s="155">
        <v>2</v>
      </c>
      <c r="G123" s="141">
        <v>1</v>
      </c>
      <c r="H123" s="156">
        <v>1</v>
      </c>
      <c r="I123" s="150">
        <v>6</v>
      </c>
      <c r="J123" s="141">
        <v>1</v>
      </c>
      <c r="K123" s="141">
        <v>5</v>
      </c>
    </row>
    <row r="124" spans="1:11" ht="13.5" customHeight="1" x14ac:dyDescent="0.25">
      <c r="A124" s="138" t="s">
        <v>5</v>
      </c>
      <c r="B124" s="141">
        <v>1919</v>
      </c>
      <c r="C124" s="141">
        <v>4</v>
      </c>
      <c r="D124" s="141" t="s">
        <v>0</v>
      </c>
      <c r="E124" s="146">
        <v>4</v>
      </c>
      <c r="F124" s="155">
        <v>2</v>
      </c>
      <c r="G124" s="141" t="s">
        <v>0</v>
      </c>
      <c r="H124" s="156">
        <v>2</v>
      </c>
      <c r="I124" s="150">
        <v>2</v>
      </c>
      <c r="J124" s="141" t="s">
        <v>0</v>
      </c>
      <c r="K124" s="141">
        <v>2</v>
      </c>
    </row>
    <row r="125" spans="1:11" ht="13.5" customHeight="1" x14ac:dyDescent="0.25">
      <c r="A125" s="138" t="s">
        <v>4</v>
      </c>
      <c r="B125" s="141">
        <v>1918</v>
      </c>
      <c r="C125" s="141">
        <v>6</v>
      </c>
      <c r="D125" s="141">
        <v>2</v>
      </c>
      <c r="E125" s="146">
        <v>4</v>
      </c>
      <c r="F125" s="155">
        <v>2</v>
      </c>
      <c r="G125" s="141" t="s">
        <v>0</v>
      </c>
      <c r="H125" s="156">
        <v>2</v>
      </c>
      <c r="I125" s="150">
        <v>4</v>
      </c>
      <c r="J125" s="141">
        <v>2</v>
      </c>
      <c r="K125" s="141">
        <v>2</v>
      </c>
    </row>
    <row r="126" spans="1:11" ht="15.75" customHeight="1" x14ac:dyDescent="0.25">
      <c r="A126" s="225" t="s">
        <v>3</v>
      </c>
      <c r="B126" s="95" t="s">
        <v>0</v>
      </c>
      <c r="C126" s="95">
        <v>58</v>
      </c>
      <c r="D126" s="95">
        <v>7</v>
      </c>
      <c r="E126" s="147">
        <v>51</v>
      </c>
      <c r="F126" s="157">
        <v>12</v>
      </c>
      <c r="G126" s="95">
        <v>1</v>
      </c>
      <c r="H126" s="158">
        <v>11</v>
      </c>
      <c r="I126" s="151">
        <v>46</v>
      </c>
      <c r="J126" s="95">
        <v>6</v>
      </c>
      <c r="K126" s="95">
        <v>40</v>
      </c>
    </row>
    <row r="127" spans="1:11" ht="24" customHeight="1" x14ac:dyDescent="0.25">
      <c r="A127" s="226" t="s">
        <v>2</v>
      </c>
      <c r="B127" s="92">
        <v>1917</v>
      </c>
      <c r="C127" s="92">
        <v>7</v>
      </c>
      <c r="D127" s="92">
        <v>3</v>
      </c>
      <c r="E127" s="148">
        <v>4</v>
      </c>
      <c r="F127" s="159">
        <v>4</v>
      </c>
      <c r="G127" s="92">
        <v>3</v>
      </c>
      <c r="H127" s="160">
        <v>1</v>
      </c>
      <c r="I127" s="152">
        <v>3</v>
      </c>
      <c r="J127" s="92">
        <v>0</v>
      </c>
      <c r="K127" s="92">
        <v>3</v>
      </c>
    </row>
    <row r="128" spans="1:11" ht="23.25" customHeight="1" thickBot="1" x14ac:dyDescent="0.3">
      <c r="A128" s="225" t="s">
        <v>1</v>
      </c>
      <c r="B128" s="95" t="s">
        <v>0</v>
      </c>
      <c r="C128" s="95">
        <v>218063</v>
      </c>
      <c r="D128" s="95">
        <v>103587</v>
      </c>
      <c r="E128" s="147">
        <v>114476</v>
      </c>
      <c r="F128" s="161">
        <v>63214</v>
      </c>
      <c r="G128" s="162">
        <v>27733</v>
      </c>
      <c r="H128" s="163">
        <v>35481</v>
      </c>
      <c r="I128" s="151">
        <v>154849</v>
      </c>
      <c r="J128" s="95">
        <v>75854</v>
      </c>
      <c r="K128" s="95">
        <v>78995</v>
      </c>
    </row>
  </sheetData>
  <mergeCells count="11">
    <mergeCell ref="N4:P4"/>
    <mergeCell ref="Q4:S4"/>
    <mergeCell ref="T4:V4"/>
    <mergeCell ref="M1:W1"/>
    <mergeCell ref="M2:W2"/>
    <mergeCell ref="A1:K1"/>
    <mergeCell ref="A2:K2"/>
    <mergeCell ref="A4:A5"/>
    <mergeCell ref="I4:K4"/>
    <mergeCell ref="C4:E4"/>
    <mergeCell ref="F4:H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workbookViewId="0">
      <selection activeCell="J22" sqref="J22"/>
    </sheetView>
  </sheetViews>
  <sheetFormatPr defaultRowHeight="15" x14ac:dyDescent="0.25"/>
  <cols>
    <col min="1" max="4" width="9.140625" style="74"/>
    <col min="6" max="6" width="26.7109375" style="74" customWidth="1"/>
    <col min="7" max="7" width="7.5703125" style="74" customWidth="1"/>
    <col min="8" max="9" width="7.42578125" style="74" customWidth="1"/>
    <col min="10" max="10" width="9.140625" style="184"/>
  </cols>
  <sheetData>
    <row r="1" spans="1:15" ht="39" customHeight="1" x14ac:dyDescent="0.25">
      <c r="A1" s="372"/>
      <c r="B1" s="373"/>
      <c r="C1" s="373"/>
      <c r="D1" s="373"/>
      <c r="E1" s="57"/>
      <c r="F1" s="113"/>
      <c r="G1" s="113"/>
      <c r="H1" s="113"/>
      <c r="I1" s="113"/>
      <c r="J1" s="185"/>
      <c r="K1" s="24"/>
    </row>
    <row r="2" spans="1:15" ht="33.75" customHeight="1" x14ac:dyDescent="0.25">
      <c r="A2" s="374" t="s">
        <v>146</v>
      </c>
      <c r="B2" s="375"/>
      <c r="C2" s="375"/>
      <c r="D2" s="375"/>
      <c r="E2" s="57"/>
      <c r="F2" s="113"/>
      <c r="G2" s="113"/>
      <c r="H2" s="113"/>
      <c r="I2" s="113"/>
      <c r="J2" s="185"/>
      <c r="K2" s="24"/>
    </row>
    <row r="3" spans="1:15" ht="15" customHeight="1" x14ac:dyDescent="0.25">
      <c r="A3" s="376" t="s">
        <v>131</v>
      </c>
      <c r="B3" s="378" t="s">
        <v>129</v>
      </c>
      <c r="C3" s="379"/>
      <c r="D3" s="379"/>
      <c r="E3" s="380"/>
      <c r="F3" s="380"/>
      <c r="G3" s="380"/>
      <c r="H3" s="371"/>
      <c r="I3" s="371"/>
      <c r="J3" s="371"/>
      <c r="K3" s="27"/>
    </row>
    <row r="4" spans="1:15" x14ac:dyDescent="0.25">
      <c r="A4" s="377"/>
      <c r="B4" s="75" t="s">
        <v>150</v>
      </c>
      <c r="C4" s="75" t="s">
        <v>151</v>
      </c>
      <c r="D4" s="76" t="s">
        <v>152</v>
      </c>
      <c r="E4" s="59"/>
      <c r="F4" s="183"/>
      <c r="G4" s="183"/>
      <c r="H4" s="183"/>
      <c r="I4" s="183"/>
      <c r="J4" s="186"/>
      <c r="K4" s="27"/>
    </row>
    <row r="5" spans="1:15" x14ac:dyDescent="0.25">
      <c r="A5" s="70" t="s">
        <v>139</v>
      </c>
      <c r="B5" s="75">
        <v>1</v>
      </c>
      <c r="C5" s="77">
        <v>2</v>
      </c>
      <c r="D5" s="76">
        <v>3</v>
      </c>
      <c r="E5" s="59"/>
      <c r="G5" s="132" t="s">
        <v>156</v>
      </c>
      <c r="H5" s="132" t="s">
        <v>151</v>
      </c>
      <c r="I5" s="132" t="s">
        <v>152</v>
      </c>
      <c r="J5" s="187"/>
      <c r="K5" s="29"/>
    </row>
    <row r="6" spans="1:15" ht="38.25" x14ac:dyDescent="0.25">
      <c r="A6" s="71" t="s">
        <v>129</v>
      </c>
      <c r="B6" s="78">
        <v>16317</v>
      </c>
      <c r="C6" s="78">
        <v>8168</v>
      </c>
      <c r="D6" s="78">
        <v>8149</v>
      </c>
      <c r="E6" s="61"/>
      <c r="F6" s="193" t="s">
        <v>153</v>
      </c>
      <c r="G6" s="193">
        <f>H6+I6</f>
        <v>4584</v>
      </c>
      <c r="H6" s="164">
        <f>C12+C18+C24</f>
        <v>2479</v>
      </c>
      <c r="I6" s="164">
        <f>D12+D18+D24</f>
        <v>2105</v>
      </c>
      <c r="J6" s="188"/>
      <c r="K6" s="31"/>
    </row>
    <row r="7" spans="1:15" ht="18.75" customHeight="1" x14ac:dyDescent="0.25">
      <c r="A7" s="72" t="s">
        <v>122</v>
      </c>
      <c r="B7" s="79">
        <v>235</v>
      </c>
      <c r="C7" s="79">
        <v>136</v>
      </c>
      <c r="D7" s="79">
        <v>99</v>
      </c>
      <c r="E7" s="63"/>
      <c r="F7" s="84" t="s">
        <v>154</v>
      </c>
      <c r="G7" s="193">
        <f t="shared" ref="G7:G15" si="0">H7+I7</f>
        <v>679</v>
      </c>
      <c r="H7" s="164">
        <f>C25+C26+C27</f>
        <v>362</v>
      </c>
      <c r="I7" s="164">
        <f>D25+D26+D27</f>
        <v>317</v>
      </c>
      <c r="J7" s="189"/>
      <c r="K7" s="25"/>
    </row>
    <row r="8" spans="1:15" x14ac:dyDescent="0.25">
      <c r="A8" s="72" t="s">
        <v>121</v>
      </c>
      <c r="B8" s="79">
        <v>299</v>
      </c>
      <c r="C8" s="79">
        <v>161</v>
      </c>
      <c r="D8" s="79">
        <v>138</v>
      </c>
      <c r="E8" s="63"/>
      <c r="F8" s="84" t="s">
        <v>155</v>
      </c>
      <c r="G8" s="193">
        <f t="shared" si="0"/>
        <v>5263</v>
      </c>
      <c r="H8" s="164">
        <f>C12+C18+C24+C25+C26+C27</f>
        <v>2841</v>
      </c>
      <c r="I8" s="164">
        <f>D12+D18+D24+D25+D26+D27</f>
        <v>2422</v>
      </c>
      <c r="J8" s="189"/>
      <c r="K8" s="25"/>
    </row>
    <row r="9" spans="1:15" ht="18.75" customHeight="1" x14ac:dyDescent="0.25">
      <c r="A9" s="72" t="s">
        <v>120</v>
      </c>
      <c r="B9" s="79">
        <v>303</v>
      </c>
      <c r="C9" s="79">
        <v>157</v>
      </c>
      <c r="D9" s="79">
        <v>146</v>
      </c>
      <c r="E9" s="63"/>
      <c r="F9" s="84" t="s">
        <v>199</v>
      </c>
      <c r="G9" s="193">
        <f t="shared" si="0"/>
        <v>8436</v>
      </c>
      <c r="H9" s="164">
        <f>C26+C27+C28+C29+C36+C42+C48+C54+C60+C66+C72+C78</f>
        <v>4584</v>
      </c>
      <c r="I9" s="164">
        <f>D26+D27+D28+D29+D36+D42+D48+D54+D60+D66+D72</f>
        <v>3852</v>
      </c>
      <c r="J9" s="189"/>
      <c r="K9" s="25"/>
    </row>
    <row r="10" spans="1:15" ht="17.25" customHeight="1" x14ac:dyDescent="0.25">
      <c r="A10" s="72" t="s">
        <v>119</v>
      </c>
      <c r="B10" s="79">
        <v>309</v>
      </c>
      <c r="C10" s="79">
        <v>169</v>
      </c>
      <c r="D10" s="79">
        <v>140</v>
      </c>
      <c r="E10" s="63"/>
      <c r="F10" s="84" t="s">
        <v>157</v>
      </c>
      <c r="G10" s="193">
        <f t="shared" si="0"/>
        <v>11054</v>
      </c>
      <c r="H10" s="164">
        <f>C28+C29+C36+C42+C48+C54+C60+C66+C72+C78+C84+C90+C96+C102+C108+C114+C120+C126+C127</f>
        <v>5327</v>
      </c>
      <c r="I10" s="164">
        <f>D28+D29+D36+D42+D48+D54+D60+D66+D72+D78+D84+D90+D96+D102+D108+D114+D120+D126+D127</f>
        <v>5727</v>
      </c>
      <c r="J10" s="189"/>
      <c r="K10" s="25"/>
    </row>
    <row r="11" spans="1:15" x14ac:dyDescent="0.25">
      <c r="A11" s="72" t="s">
        <v>118</v>
      </c>
      <c r="B11" s="79">
        <v>327</v>
      </c>
      <c r="C11" s="79">
        <v>169</v>
      </c>
      <c r="D11" s="79">
        <v>158</v>
      </c>
      <c r="E11" s="63"/>
      <c r="F11" s="194" t="s">
        <v>196</v>
      </c>
      <c r="G11" s="193">
        <f t="shared" si="0"/>
        <v>3040</v>
      </c>
      <c r="H11" s="84">
        <v>963</v>
      </c>
      <c r="I11" s="193">
        <v>2077</v>
      </c>
      <c r="J11" s="278"/>
      <c r="K11" s="278"/>
    </row>
    <row r="12" spans="1:15" x14ac:dyDescent="0.25">
      <c r="A12" s="81" t="s">
        <v>117</v>
      </c>
      <c r="B12" s="82">
        <v>1473</v>
      </c>
      <c r="C12" s="82">
        <v>792</v>
      </c>
      <c r="D12" s="82">
        <v>681</v>
      </c>
      <c r="E12" s="63"/>
      <c r="F12" s="195" t="s">
        <v>197</v>
      </c>
      <c r="G12" s="193">
        <f t="shared" si="0"/>
        <v>9812</v>
      </c>
      <c r="H12" s="84">
        <f>C28+C29+C36+C42+C48+C54+C60+C66+C72+C78+C84+C85</f>
        <v>4904</v>
      </c>
      <c r="I12" s="84">
        <f>D28+D29+D36+D42+D48+D54+D60+D66+D72+D78+D84+D85</f>
        <v>4908</v>
      </c>
      <c r="J12" s="189"/>
      <c r="K12" s="25"/>
    </row>
    <row r="13" spans="1:15" x14ac:dyDescent="0.25">
      <c r="A13" s="72" t="s">
        <v>116</v>
      </c>
      <c r="B13" s="79">
        <v>347</v>
      </c>
      <c r="C13" s="79">
        <v>196</v>
      </c>
      <c r="D13" s="79">
        <v>151</v>
      </c>
      <c r="E13" s="63"/>
      <c r="F13" s="195" t="s">
        <v>198</v>
      </c>
      <c r="G13" s="193">
        <f t="shared" si="0"/>
        <v>3441</v>
      </c>
      <c r="H13" s="84"/>
      <c r="I13" s="84">
        <f>D30+D36+D42+D48+D54+D60+D66</f>
        <v>3441</v>
      </c>
      <c r="J13" s="189"/>
      <c r="K13" s="179"/>
      <c r="L13" s="111"/>
      <c r="M13" s="111"/>
      <c r="N13" s="111"/>
      <c r="O13" s="111"/>
    </row>
    <row r="14" spans="1:15" x14ac:dyDescent="0.25">
      <c r="A14" s="72" t="s">
        <v>115</v>
      </c>
      <c r="B14" s="79">
        <v>359</v>
      </c>
      <c r="C14" s="79">
        <v>198</v>
      </c>
      <c r="D14" s="79">
        <v>161</v>
      </c>
      <c r="E14" s="63"/>
      <c r="F14" s="132" t="s">
        <v>195</v>
      </c>
      <c r="G14" s="193">
        <f t="shared" si="0"/>
        <v>16317</v>
      </c>
      <c r="H14" s="84">
        <f>H8+H10</f>
        <v>8168</v>
      </c>
      <c r="I14" s="84">
        <f>I8+I10</f>
        <v>8149</v>
      </c>
      <c r="J14" s="189"/>
      <c r="K14" s="175"/>
      <c r="L14" s="175"/>
      <c r="M14" s="175"/>
      <c r="N14" s="59"/>
      <c r="O14" s="111"/>
    </row>
    <row r="15" spans="1:15" ht="25.5" x14ac:dyDescent="0.25">
      <c r="A15" s="72" t="s">
        <v>114</v>
      </c>
      <c r="B15" s="79">
        <v>320</v>
      </c>
      <c r="C15" s="79">
        <v>168</v>
      </c>
      <c r="D15" s="79">
        <v>152</v>
      </c>
      <c r="E15" s="63"/>
      <c r="F15" s="84" t="s">
        <v>264</v>
      </c>
      <c r="G15" s="193">
        <f t="shared" si="0"/>
        <v>8014</v>
      </c>
      <c r="H15" s="278">
        <f>C28+C29+C36+C42+C48+C54+C60+C66+C72+C78</f>
        <v>4364</v>
      </c>
      <c r="I15" s="278">
        <f>D28+D29+D36+D42+D48+D54+D60+D66+D72</f>
        <v>3650</v>
      </c>
      <c r="J15" s="208"/>
      <c r="K15" s="61"/>
      <c r="L15" s="94"/>
      <c r="M15" s="62"/>
      <c r="N15" s="61"/>
      <c r="O15" s="111"/>
    </row>
    <row r="16" spans="1:15" x14ac:dyDescent="0.25">
      <c r="A16" s="72" t="s">
        <v>113</v>
      </c>
      <c r="B16" s="79">
        <v>310</v>
      </c>
      <c r="C16" s="79">
        <v>172</v>
      </c>
      <c r="D16" s="79">
        <v>138</v>
      </c>
      <c r="E16" s="63"/>
      <c r="F16" s="170"/>
      <c r="G16" s="196"/>
      <c r="H16" s="196"/>
      <c r="I16" s="196"/>
      <c r="J16" s="208"/>
      <c r="K16" s="63"/>
      <c r="L16" s="210"/>
      <c r="M16" s="211"/>
      <c r="N16" s="211"/>
      <c r="O16" s="111"/>
    </row>
    <row r="17" spans="1:15" x14ac:dyDescent="0.25">
      <c r="A17" s="72" t="s">
        <v>112</v>
      </c>
      <c r="B17" s="79">
        <v>349</v>
      </c>
      <c r="C17" s="79">
        <v>185</v>
      </c>
      <c r="D17" s="79">
        <v>164</v>
      </c>
      <c r="E17" s="169"/>
      <c r="F17" s="196"/>
      <c r="G17" s="196"/>
      <c r="H17" s="196"/>
      <c r="I17" s="196"/>
      <c r="J17" s="208"/>
      <c r="K17" s="63"/>
      <c r="L17" s="210"/>
      <c r="M17" s="212"/>
      <c r="N17" s="212"/>
      <c r="O17" s="111"/>
    </row>
    <row r="18" spans="1:15" x14ac:dyDescent="0.25">
      <c r="A18" s="83" t="s">
        <v>111</v>
      </c>
      <c r="B18" s="84">
        <v>1685</v>
      </c>
      <c r="C18" s="84">
        <v>919</v>
      </c>
      <c r="D18" s="84">
        <v>766</v>
      </c>
      <c r="E18" s="169"/>
      <c r="F18" s="196"/>
      <c r="G18" s="196"/>
      <c r="H18" s="196"/>
      <c r="I18" s="196"/>
      <c r="J18" s="208"/>
      <c r="L18" s="210"/>
      <c r="M18" s="169"/>
      <c r="N18" s="169"/>
    </row>
    <row r="19" spans="1:15" x14ac:dyDescent="0.25">
      <c r="A19" s="72" t="s">
        <v>110</v>
      </c>
      <c r="B19" s="79">
        <v>325</v>
      </c>
      <c r="C19" s="79">
        <v>167</v>
      </c>
      <c r="D19" s="79">
        <v>158</v>
      </c>
      <c r="E19" s="169"/>
      <c r="F19" s="196"/>
      <c r="G19" s="196"/>
      <c r="H19" s="196"/>
      <c r="I19" s="196"/>
      <c r="J19" s="208"/>
      <c r="L19" s="210"/>
      <c r="M19" s="169"/>
      <c r="N19" s="169"/>
    </row>
    <row r="20" spans="1:15" x14ac:dyDescent="0.25">
      <c r="A20" s="72" t="s">
        <v>109</v>
      </c>
      <c r="B20" s="79">
        <v>246</v>
      </c>
      <c r="C20" s="79">
        <v>136</v>
      </c>
      <c r="D20" s="79">
        <v>110</v>
      </c>
      <c r="E20" s="169"/>
      <c r="F20" s="196"/>
      <c r="G20" s="196"/>
      <c r="H20" s="196"/>
      <c r="I20" s="196"/>
      <c r="J20" s="208"/>
      <c r="L20" s="210"/>
      <c r="M20" s="169"/>
      <c r="N20" s="169"/>
    </row>
    <row r="21" spans="1:15" x14ac:dyDescent="0.25">
      <c r="A21" s="72" t="s">
        <v>108</v>
      </c>
      <c r="B21" s="79">
        <v>278</v>
      </c>
      <c r="C21" s="79">
        <v>150</v>
      </c>
      <c r="D21" s="79">
        <v>128</v>
      </c>
      <c r="E21" s="169"/>
      <c r="F21" s="196"/>
      <c r="G21" s="196"/>
      <c r="H21" s="197"/>
      <c r="I21" s="197"/>
      <c r="J21" s="189"/>
      <c r="K21" s="25"/>
      <c r="L21" s="172"/>
      <c r="M21" s="172"/>
      <c r="N21" s="172"/>
    </row>
    <row r="22" spans="1:15" x14ac:dyDescent="0.25">
      <c r="A22" s="72" t="s">
        <v>107</v>
      </c>
      <c r="B22" s="79">
        <v>280</v>
      </c>
      <c r="C22" s="79">
        <v>157</v>
      </c>
      <c r="D22" s="79">
        <v>123</v>
      </c>
      <c r="E22" s="169"/>
      <c r="F22" s="196"/>
      <c r="G22" s="196"/>
      <c r="H22" s="197"/>
      <c r="I22" s="197"/>
      <c r="J22" s="189"/>
      <c r="K22" s="25"/>
    </row>
    <row r="23" spans="1:15" x14ac:dyDescent="0.25">
      <c r="A23" s="72" t="s">
        <v>106</v>
      </c>
      <c r="B23" s="79">
        <v>297</v>
      </c>
      <c r="C23" s="79">
        <v>158</v>
      </c>
      <c r="D23" s="79">
        <v>139</v>
      </c>
      <c r="E23" s="63"/>
      <c r="F23" s="197"/>
      <c r="G23" s="197"/>
      <c r="H23" s="197"/>
      <c r="I23" s="197"/>
      <c r="J23" s="189"/>
      <c r="K23" s="25"/>
    </row>
    <row r="24" spans="1:15" x14ac:dyDescent="0.25">
      <c r="A24" s="83" t="s">
        <v>105</v>
      </c>
      <c r="B24" s="84">
        <v>1426</v>
      </c>
      <c r="C24" s="84">
        <v>768</v>
      </c>
      <c r="D24" s="84">
        <v>658</v>
      </c>
      <c r="E24" s="63"/>
      <c r="F24" s="197"/>
      <c r="G24" s="197"/>
      <c r="H24" s="197"/>
      <c r="I24" s="197"/>
      <c r="J24" s="189"/>
      <c r="K24" s="25"/>
    </row>
    <row r="25" spans="1:15" x14ac:dyDescent="0.25">
      <c r="A25" s="72" t="s">
        <v>104</v>
      </c>
      <c r="B25" s="79">
        <v>257</v>
      </c>
      <c r="C25" s="79">
        <v>142</v>
      </c>
      <c r="D25" s="79">
        <v>115</v>
      </c>
      <c r="E25" s="63"/>
      <c r="F25" s="197"/>
      <c r="G25" s="197"/>
      <c r="H25" s="197"/>
      <c r="I25" s="197"/>
      <c r="J25" s="190"/>
      <c r="K25" s="28"/>
    </row>
    <row r="26" spans="1:15" x14ac:dyDescent="0.25">
      <c r="A26" s="72" t="s">
        <v>103</v>
      </c>
      <c r="B26" s="79">
        <v>233</v>
      </c>
      <c r="C26" s="79">
        <v>118</v>
      </c>
      <c r="D26" s="79">
        <v>115</v>
      </c>
      <c r="E26" s="63"/>
      <c r="F26" s="197"/>
      <c r="G26" s="197"/>
      <c r="H26" s="197"/>
      <c r="I26" s="197"/>
      <c r="J26" s="190"/>
      <c r="K26" s="28"/>
    </row>
    <row r="27" spans="1:15" x14ac:dyDescent="0.25">
      <c r="A27" s="72" t="s">
        <v>102</v>
      </c>
      <c r="B27" s="79">
        <v>189</v>
      </c>
      <c r="C27" s="79">
        <v>102</v>
      </c>
      <c r="D27" s="79">
        <v>87</v>
      </c>
      <c r="E27" s="63"/>
      <c r="F27" s="197"/>
      <c r="G27" s="197"/>
      <c r="H27" s="197"/>
      <c r="I27" s="197"/>
      <c r="J27" s="190"/>
      <c r="K27" s="28"/>
    </row>
    <row r="28" spans="1:15" x14ac:dyDescent="0.25">
      <c r="A28" s="72" t="s">
        <v>101</v>
      </c>
      <c r="B28" s="79">
        <v>147</v>
      </c>
      <c r="C28" s="96">
        <v>78</v>
      </c>
      <c r="D28" s="96">
        <v>69</v>
      </c>
      <c r="E28" s="63"/>
      <c r="F28" s="197"/>
      <c r="G28" s="197"/>
      <c r="H28" s="197"/>
      <c r="I28" s="197"/>
      <c r="J28" s="190"/>
      <c r="K28" s="28"/>
    </row>
    <row r="29" spans="1:15" x14ac:dyDescent="0.25">
      <c r="A29" s="72" t="s">
        <v>100</v>
      </c>
      <c r="B29" s="79">
        <v>150</v>
      </c>
      <c r="C29" s="79">
        <v>73</v>
      </c>
      <c r="D29" s="79">
        <v>77</v>
      </c>
      <c r="E29" s="63"/>
      <c r="F29" s="197"/>
      <c r="G29" s="197"/>
      <c r="H29" s="197"/>
      <c r="I29" s="197"/>
      <c r="J29" s="190"/>
      <c r="K29" s="28"/>
    </row>
    <row r="30" spans="1:15" x14ac:dyDescent="0.25">
      <c r="A30" s="204" t="s">
        <v>99</v>
      </c>
      <c r="B30" s="96">
        <v>976</v>
      </c>
      <c r="C30" s="96">
        <v>513</v>
      </c>
      <c r="D30" s="96">
        <v>463</v>
      </c>
      <c r="E30" s="63"/>
      <c r="F30" s="197"/>
      <c r="G30" s="197"/>
      <c r="H30" s="197"/>
      <c r="I30" s="197"/>
      <c r="J30" s="190"/>
      <c r="K30" s="28"/>
    </row>
    <row r="31" spans="1:15" x14ac:dyDescent="0.25">
      <c r="A31" s="72" t="s">
        <v>98</v>
      </c>
      <c r="B31" s="79">
        <v>150</v>
      </c>
      <c r="C31" s="79">
        <v>88</v>
      </c>
      <c r="D31" s="79">
        <v>62</v>
      </c>
      <c r="E31" s="63"/>
      <c r="F31" s="197"/>
      <c r="G31" s="197"/>
      <c r="H31" s="197"/>
      <c r="I31" s="197"/>
      <c r="J31" s="190"/>
      <c r="K31" s="28"/>
    </row>
    <row r="32" spans="1:15" x14ac:dyDescent="0.25">
      <c r="A32" s="72" t="s">
        <v>97</v>
      </c>
      <c r="B32" s="79">
        <v>161</v>
      </c>
      <c r="C32" s="79">
        <v>84</v>
      </c>
      <c r="D32" s="79">
        <v>77</v>
      </c>
      <c r="E32" s="63"/>
      <c r="F32" s="197"/>
      <c r="G32" s="197"/>
      <c r="H32" s="197"/>
      <c r="I32" s="197"/>
      <c r="J32" s="189"/>
      <c r="K32" s="25"/>
    </row>
    <row r="33" spans="1:11" x14ac:dyDescent="0.25">
      <c r="A33" s="72" t="s">
        <v>96</v>
      </c>
      <c r="B33" s="79">
        <v>174</v>
      </c>
      <c r="C33" s="79">
        <v>93</v>
      </c>
      <c r="D33" s="79">
        <v>81</v>
      </c>
      <c r="E33" s="63"/>
      <c r="F33" s="197"/>
      <c r="G33" s="197"/>
      <c r="H33" s="197"/>
      <c r="I33" s="197"/>
      <c r="J33" s="189"/>
      <c r="K33" s="26"/>
    </row>
    <row r="34" spans="1:11" x14ac:dyDescent="0.25">
      <c r="A34" s="72" t="s">
        <v>95</v>
      </c>
      <c r="B34" s="79">
        <v>119</v>
      </c>
      <c r="C34" s="79">
        <v>67</v>
      </c>
      <c r="D34" s="79">
        <v>52</v>
      </c>
      <c r="E34" s="63"/>
      <c r="F34" s="197"/>
      <c r="G34" s="197"/>
      <c r="H34" s="197"/>
      <c r="I34" s="197"/>
      <c r="J34" s="189"/>
      <c r="K34" s="26"/>
    </row>
    <row r="35" spans="1:11" x14ac:dyDescent="0.25">
      <c r="A35" s="72" t="s">
        <v>94</v>
      </c>
      <c r="B35" s="79">
        <v>109</v>
      </c>
      <c r="C35" s="79">
        <v>65</v>
      </c>
      <c r="D35" s="79">
        <v>44</v>
      </c>
      <c r="E35" s="63"/>
      <c r="F35" s="197"/>
      <c r="G35" s="197"/>
      <c r="H35" s="197"/>
      <c r="I35" s="197"/>
      <c r="J35" s="189"/>
      <c r="K35" s="26"/>
    </row>
    <row r="36" spans="1:11" x14ac:dyDescent="0.25">
      <c r="A36" s="204" t="s">
        <v>93</v>
      </c>
      <c r="B36" s="96">
        <v>713</v>
      </c>
      <c r="C36" s="96">
        <v>397</v>
      </c>
      <c r="D36" s="96">
        <v>316</v>
      </c>
      <c r="E36" s="63"/>
      <c r="F36" s="197"/>
      <c r="G36" s="197"/>
      <c r="H36" s="197"/>
      <c r="I36" s="197"/>
      <c r="J36" s="189"/>
      <c r="K36" s="26"/>
    </row>
    <row r="37" spans="1:11" x14ac:dyDescent="0.25">
      <c r="A37" s="72" t="s">
        <v>92</v>
      </c>
      <c r="B37" s="79">
        <v>73</v>
      </c>
      <c r="C37" s="79">
        <v>49</v>
      </c>
      <c r="D37" s="79">
        <v>24</v>
      </c>
      <c r="E37" s="63"/>
      <c r="F37" s="197"/>
      <c r="G37" s="197"/>
      <c r="H37" s="197"/>
      <c r="I37" s="197"/>
      <c r="J37" s="189"/>
      <c r="K37" s="26"/>
    </row>
    <row r="38" spans="1:11" x14ac:dyDescent="0.25">
      <c r="A38" s="72" t="s">
        <v>91</v>
      </c>
      <c r="B38" s="79">
        <v>76</v>
      </c>
      <c r="C38" s="79">
        <v>31</v>
      </c>
      <c r="D38" s="79">
        <v>45</v>
      </c>
      <c r="E38" s="63"/>
      <c r="F38" s="197"/>
      <c r="G38" s="197"/>
      <c r="H38" s="197"/>
      <c r="I38" s="197"/>
      <c r="J38" s="189"/>
      <c r="K38" s="26"/>
    </row>
    <row r="39" spans="1:11" x14ac:dyDescent="0.25">
      <c r="A39" s="72" t="s">
        <v>90</v>
      </c>
      <c r="B39" s="79">
        <v>115</v>
      </c>
      <c r="C39" s="79">
        <v>61</v>
      </c>
      <c r="D39" s="79">
        <v>54</v>
      </c>
      <c r="E39" s="63"/>
      <c r="F39" s="197"/>
      <c r="G39" s="197"/>
      <c r="H39" s="197"/>
      <c r="I39" s="197"/>
      <c r="J39" s="189"/>
      <c r="K39" s="26"/>
    </row>
    <row r="40" spans="1:11" x14ac:dyDescent="0.25">
      <c r="A40" s="72" t="s">
        <v>89</v>
      </c>
      <c r="B40" s="79">
        <v>144</v>
      </c>
      <c r="C40" s="79">
        <v>81</v>
      </c>
      <c r="D40" s="79">
        <v>63</v>
      </c>
      <c r="E40" s="63"/>
      <c r="F40" s="197"/>
      <c r="G40" s="197"/>
      <c r="H40" s="197"/>
      <c r="I40" s="197"/>
      <c r="J40" s="189"/>
      <c r="K40" s="26"/>
    </row>
    <row r="41" spans="1:11" x14ac:dyDescent="0.25">
      <c r="A41" s="72" t="s">
        <v>88</v>
      </c>
      <c r="B41" s="79">
        <v>209</v>
      </c>
      <c r="C41" s="79">
        <v>119</v>
      </c>
      <c r="D41" s="79">
        <v>90</v>
      </c>
      <c r="E41" s="63"/>
      <c r="F41" s="197"/>
      <c r="G41" s="197"/>
      <c r="H41" s="197"/>
      <c r="I41" s="197"/>
      <c r="J41" s="189"/>
      <c r="K41" s="26"/>
    </row>
    <row r="42" spans="1:11" x14ac:dyDescent="0.25">
      <c r="A42" s="204" t="s">
        <v>87</v>
      </c>
      <c r="B42" s="96">
        <v>617</v>
      </c>
      <c r="C42" s="96">
        <v>341</v>
      </c>
      <c r="D42" s="96">
        <v>276</v>
      </c>
      <c r="E42" s="63"/>
      <c r="F42" s="197"/>
      <c r="G42" s="197"/>
      <c r="H42" s="197"/>
      <c r="I42" s="197"/>
      <c r="J42" s="189"/>
      <c r="K42" s="26"/>
    </row>
    <row r="43" spans="1:11" x14ac:dyDescent="0.25">
      <c r="A43" s="72" t="s">
        <v>86</v>
      </c>
      <c r="B43" s="79">
        <v>248</v>
      </c>
      <c r="C43" s="79">
        <v>134</v>
      </c>
      <c r="D43" s="79">
        <v>114</v>
      </c>
      <c r="E43" s="63"/>
      <c r="F43" s="197"/>
      <c r="G43" s="197"/>
      <c r="H43" s="197"/>
      <c r="I43" s="197"/>
      <c r="J43" s="189"/>
      <c r="K43" s="26"/>
    </row>
    <row r="44" spans="1:11" x14ac:dyDescent="0.25">
      <c r="A44" s="72" t="s">
        <v>85</v>
      </c>
      <c r="B44" s="79">
        <v>284</v>
      </c>
      <c r="C44" s="79">
        <v>156</v>
      </c>
      <c r="D44" s="79">
        <v>128</v>
      </c>
      <c r="E44" s="63"/>
      <c r="F44" s="197"/>
      <c r="G44" s="197"/>
      <c r="H44" s="197"/>
      <c r="I44" s="197"/>
      <c r="J44" s="189"/>
      <c r="K44" s="26"/>
    </row>
    <row r="45" spans="1:11" x14ac:dyDescent="0.25">
      <c r="A45" s="72" t="s">
        <v>84</v>
      </c>
      <c r="B45" s="79">
        <v>266</v>
      </c>
      <c r="C45" s="79">
        <v>126</v>
      </c>
      <c r="D45" s="79">
        <v>140</v>
      </c>
      <c r="E45" s="63"/>
      <c r="F45" s="197"/>
      <c r="G45" s="197"/>
      <c r="H45" s="197"/>
      <c r="I45" s="197"/>
      <c r="J45" s="189"/>
      <c r="K45" s="26"/>
    </row>
    <row r="46" spans="1:11" x14ac:dyDescent="0.25">
      <c r="A46" s="72" t="s">
        <v>83</v>
      </c>
      <c r="B46" s="79">
        <v>267</v>
      </c>
      <c r="C46" s="79">
        <v>131</v>
      </c>
      <c r="D46" s="79">
        <v>136</v>
      </c>
      <c r="E46" s="63"/>
      <c r="F46" s="197"/>
      <c r="G46" s="197"/>
      <c r="H46" s="197"/>
      <c r="I46" s="197"/>
      <c r="J46" s="189"/>
      <c r="K46" s="26"/>
    </row>
    <row r="47" spans="1:11" x14ac:dyDescent="0.25">
      <c r="A47" s="72" t="s">
        <v>82</v>
      </c>
      <c r="B47" s="79">
        <v>273</v>
      </c>
      <c r="C47" s="79">
        <v>141</v>
      </c>
      <c r="D47" s="79">
        <v>132</v>
      </c>
      <c r="E47" s="63"/>
      <c r="F47" s="197"/>
      <c r="G47" s="197"/>
      <c r="H47" s="197"/>
      <c r="I47" s="197"/>
      <c r="J47" s="189"/>
      <c r="K47" s="26"/>
    </row>
    <row r="48" spans="1:11" x14ac:dyDescent="0.25">
      <c r="A48" s="204" t="s">
        <v>81</v>
      </c>
      <c r="B48" s="96">
        <v>1338</v>
      </c>
      <c r="C48" s="96">
        <v>688</v>
      </c>
      <c r="D48" s="96">
        <v>650</v>
      </c>
      <c r="E48" s="63"/>
      <c r="F48" s="197"/>
      <c r="G48" s="197"/>
      <c r="H48" s="197"/>
      <c r="I48" s="197"/>
      <c r="J48" s="189"/>
      <c r="K48" s="26"/>
    </row>
    <row r="49" spans="1:11" x14ac:dyDescent="0.25">
      <c r="A49" s="72" t="s">
        <v>80</v>
      </c>
      <c r="B49" s="79">
        <v>252</v>
      </c>
      <c r="C49" s="79">
        <v>124</v>
      </c>
      <c r="D49" s="79">
        <v>128</v>
      </c>
      <c r="E49" s="63"/>
      <c r="F49" s="197"/>
      <c r="G49" s="197"/>
      <c r="H49" s="197"/>
      <c r="I49" s="197"/>
      <c r="J49" s="189"/>
      <c r="K49" s="26"/>
    </row>
    <row r="50" spans="1:11" x14ac:dyDescent="0.25">
      <c r="A50" s="72" t="s">
        <v>79</v>
      </c>
      <c r="B50" s="79">
        <v>240</v>
      </c>
      <c r="C50" s="79">
        <v>117</v>
      </c>
      <c r="D50" s="79">
        <v>123</v>
      </c>
      <c r="E50" s="63"/>
      <c r="F50" s="197"/>
      <c r="G50" s="197"/>
      <c r="H50" s="197"/>
      <c r="I50" s="197"/>
      <c r="J50" s="189"/>
      <c r="K50" s="26"/>
    </row>
    <row r="51" spans="1:11" x14ac:dyDescent="0.25">
      <c r="A51" s="72" t="s">
        <v>78</v>
      </c>
      <c r="B51" s="79">
        <v>233</v>
      </c>
      <c r="C51" s="79">
        <v>113</v>
      </c>
      <c r="D51" s="79">
        <v>120</v>
      </c>
      <c r="E51" s="63"/>
      <c r="F51" s="197"/>
      <c r="G51" s="197"/>
      <c r="H51" s="197"/>
      <c r="I51" s="197"/>
      <c r="J51" s="189"/>
      <c r="K51" s="25"/>
    </row>
    <row r="52" spans="1:11" x14ac:dyDescent="0.25">
      <c r="A52" s="72" t="s">
        <v>77</v>
      </c>
      <c r="B52" s="79">
        <v>259</v>
      </c>
      <c r="C52" s="79">
        <v>137</v>
      </c>
      <c r="D52" s="79">
        <v>122</v>
      </c>
      <c r="E52" s="63"/>
      <c r="F52" s="197"/>
      <c r="G52" s="197"/>
      <c r="H52" s="197"/>
      <c r="I52" s="197"/>
      <c r="J52" s="189"/>
      <c r="K52" s="25"/>
    </row>
    <row r="53" spans="1:11" x14ac:dyDescent="0.25">
      <c r="A53" s="72" t="s">
        <v>76</v>
      </c>
      <c r="B53" s="79">
        <v>257</v>
      </c>
      <c r="C53" s="79">
        <v>137</v>
      </c>
      <c r="D53" s="79">
        <v>120</v>
      </c>
      <c r="E53" s="63"/>
      <c r="F53" s="197"/>
      <c r="G53" s="197"/>
      <c r="H53" s="197"/>
      <c r="I53" s="197"/>
      <c r="J53" s="189"/>
      <c r="K53" s="25"/>
    </row>
    <row r="54" spans="1:11" x14ac:dyDescent="0.25">
      <c r="A54" s="204" t="s">
        <v>75</v>
      </c>
      <c r="B54" s="96">
        <v>1241</v>
      </c>
      <c r="C54" s="96">
        <v>628</v>
      </c>
      <c r="D54" s="96">
        <v>613</v>
      </c>
      <c r="E54" s="63"/>
      <c r="F54" s="197"/>
      <c r="G54" s="197"/>
      <c r="H54" s="197"/>
      <c r="I54" s="197"/>
      <c r="J54" s="189"/>
      <c r="K54" s="25"/>
    </row>
    <row r="55" spans="1:11" x14ac:dyDescent="0.25">
      <c r="A55" s="72" t="s">
        <v>74</v>
      </c>
      <c r="B55" s="79">
        <v>234</v>
      </c>
      <c r="C55" s="79">
        <v>127</v>
      </c>
      <c r="D55" s="79">
        <v>107</v>
      </c>
      <c r="E55" s="63"/>
      <c r="F55" s="197"/>
      <c r="G55" s="197"/>
      <c r="H55" s="197"/>
      <c r="I55" s="197"/>
      <c r="J55" s="189"/>
      <c r="K55" s="25"/>
    </row>
    <row r="56" spans="1:11" x14ac:dyDescent="0.25">
      <c r="A56" s="72" t="s">
        <v>73</v>
      </c>
      <c r="B56" s="79">
        <v>217</v>
      </c>
      <c r="C56" s="79">
        <v>108</v>
      </c>
      <c r="D56" s="79">
        <v>109</v>
      </c>
      <c r="E56" s="63"/>
      <c r="F56" s="197"/>
      <c r="G56" s="197"/>
      <c r="H56" s="197"/>
      <c r="I56" s="197"/>
      <c r="J56" s="189"/>
      <c r="K56" s="25"/>
    </row>
    <row r="57" spans="1:11" x14ac:dyDescent="0.25">
      <c r="A57" s="72" t="s">
        <v>72</v>
      </c>
      <c r="B57" s="79">
        <v>224</v>
      </c>
      <c r="C57" s="79">
        <v>96</v>
      </c>
      <c r="D57" s="79">
        <v>128</v>
      </c>
      <c r="E57" s="63"/>
      <c r="F57" s="197"/>
      <c r="G57" s="197"/>
      <c r="H57" s="197"/>
      <c r="I57" s="197"/>
      <c r="J57" s="189"/>
      <c r="K57" s="25"/>
    </row>
    <row r="58" spans="1:11" x14ac:dyDescent="0.25">
      <c r="A58" s="72" t="s">
        <v>71</v>
      </c>
      <c r="B58" s="79">
        <v>237</v>
      </c>
      <c r="C58" s="79">
        <v>125</v>
      </c>
      <c r="D58" s="79">
        <v>112</v>
      </c>
      <c r="E58" s="63"/>
      <c r="F58" s="197"/>
      <c r="G58" s="197"/>
      <c r="H58" s="197"/>
      <c r="I58" s="197"/>
      <c r="J58" s="189"/>
      <c r="K58" s="25"/>
    </row>
    <row r="59" spans="1:11" x14ac:dyDescent="0.25">
      <c r="A59" s="72" t="s">
        <v>70</v>
      </c>
      <c r="B59" s="79">
        <v>229</v>
      </c>
      <c r="C59" s="79">
        <v>105</v>
      </c>
      <c r="D59" s="79">
        <v>124</v>
      </c>
      <c r="E59" s="63"/>
      <c r="F59" s="197"/>
      <c r="G59" s="197"/>
      <c r="H59" s="197"/>
      <c r="I59" s="197"/>
      <c r="J59" s="189"/>
      <c r="K59" s="25"/>
    </row>
    <row r="60" spans="1:11" x14ac:dyDescent="0.25">
      <c r="A60" s="204" t="s">
        <v>69</v>
      </c>
      <c r="B60" s="96">
        <v>1141</v>
      </c>
      <c r="C60" s="96">
        <v>561</v>
      </c>
      <c r="D60" s="96">
        <v>580</v>
      </c>
      <c r="E60" s="63"/>
      <c r="F60" s="197"/>
      <c r="G60" s="197"/>
      <c r="H60" s="197"/>
      <c r="I60" s="197"/>
      <c r="J60" s="189"/>
      <c r="K60" s="25"/>
    </row>
    <row r="61" spans="1:11" x14ac:dyDescent="0.25">
      <c r="A61" s="72" t="s">
        <v>68</v>
      </c>
      <c r="B61" s="79">
        <v>229</v>
      </c>
      <c r="C61" s="79">
        <v>102</v>
      </c>
      <c r="D61" s="79">
        <v>127</v>
      </c>
      <c r="E61" s="63"/>
      <c r="F61" s="197"/>
      <c r="G61" s="197"/>
      <c r="H61" s="197"/>
      <c r="I61" s="197"/>
      <c r="J61" s="189"/>
      <c r="K61" s="25"/>
    </row>
    <row r="62" spans="1:11" x14ac:dyDescent="0.25">
      <c r="A62" s="72" t="s">
        <v>67</v>
      </c>
      <c r="B62" s="79">
        <v>195</v>
      </c>
      <c r="C62" s="79">
        <v>101</v>
      </c>
      <c r="D62" s="79">
        <v>94</v>
      </c>
      <c r="E62" s="63"/>
      <c r="F62" s="197"/>
      <c r="G62" s="197"/>
      <c r="H62" s="197"/>
      <c r="I62" s="197"/>
      <c r="J62" s="189"/>
      <c r="K62" s="25"/>
    </row>
    <row r="63" spans="1:11" x14ac:dyDescent="0.25">
      <c r="A63" s="72" t="s">
        <v>66</v>
      </c>
      <c r="B63" s="79">
        <v>225</v>
      </c>
      <c r="C63" s="79">
        <v>97</v>
      </c>
      <c r="D63" s="79">
        <v>128</v>
      </c>
      <c r="E63" s="63"/>
      <c r="F63" s="197"/>
      <c r="G63" s="197"/>
      <c r="H63" s="197"/>
      <c r="I63" s="197"/>
      <c r="J63" s="189"/>
      <c r="K63" s="25"/>
    </row>
    <row r="64" spans="1:11" x14ac:dyDescent="0.25">
      <c r="A64" s="72" t="s">
        <v>65</v>
      </c>
      <c r="B64" s="79">
        <v>184</v>
      </c>
      <c r="C64" s="79">
        <v>88</v>
      </c>
      <c r="D64" s="79">
        <v>96</v>
      </c>
      <c r="E64" s="63"/>
      <c r="F64" s="197"/>
      <c r="G64" s="197"/>
      <c r="H64" s="197"/>
      <c r="I64" s="197"/>
      <c r="J64" s="189"/>
      <c r="K64" s="25"/>
    </row>
    <row r="65" spans="1:11" x14ac:dyDescent="0.25">
      <c r="A65" s="72" t="s">
        <v>64</v>
      </c>
      <c r="B65" s="79">
        <v>199</v>
      </c>
      <c r="C65" s="79">
        <v>101</v>
      </c>
      <c r="D65" s="79">
        <v>98</v>
      </c>
      <c r="E65" s="63"/>
      <c r="F65" s="197"/>
      <c r="G65" s="197"/>
      <c r="H65" s="197"/>
      <c r="I65" s="197"/>
      <c r="J65" s="189"/>
      <c r="K65" s="25"/>
    </row>
    <row r="66" spans="1:11" x14ac:dyDescent="0.25">
      <c r="A66" s="204" t="s">
        <v>63</v>
      </c>
      <c r="B66" s="96">
        <v>1032</v>
      </c>
      <c r="C66" s="96">
        <v>489</v>
      </c>
      <c r="D66" s="96">
        <v>543</v>
      </c>
      <c r="E66" s="63"/>
      <c r="F66" s="197"/>
      <c r="G66" s="197"/>
      <c r="H66" s="197"/>
      <c r="I66" s="197"/>
      <c r="J66" s="189"/>
      <c r="K66" s="25"/>
    </row>
    <row r="67" spans="1:11" x14ac:dyDescent="0.25">
      <c r="A67" s="72" t="s">
        <v>62</v>
      </c>
      <c r="B67" s="79">
        <v>219</v>
      </c>
      <c r="C67" s="79">
        <v>105</v>
      </c>
      <c r="D67" s="79">
        <v>114</v>
      </c>
      <c r="E67" s="63"/>
      <c r="F67" s="197"/>
      <c r="G67" s="197"/>
      <c r="H67" s="197"/>
      <c r="I67" s="197"/>
      <c r="J67" s="189"/>
      <c r="K67" s="25"/>
    </row>
    <row r="68" spans="1:11" x14ac:dyDescent="0.25">
      <c r="A68" s="72" t="s">
        <v>61</v>
      </c>
      <c r="B68" s="79">
        <v>198</v>
      </c>
      <c r="C68" s="79">
        <v>103</v>
      </c>
      <c r="D68" s="79">
        <v>95</v>
      </c>
      <c r="E68" s="63"/>
      <c r="F68" s="197"/>
      <c r="G68" s="197"/>
      <c r="H68" s="197"/>
      <c r="I68" s="197"/>
      <c r="J68" s="189"/>
      <c r="K68" s="25"/>
    </row>
    <row r="69" spans="1:11" x14ac:dyDescent="0.25">
      <c r="A69" s="72" t="s">
        <v>60</v>
      </c>
      <c r="B69" s="79">
        <v>218</v>
      </c>
      <c r="C69" s="79">
        <v>112</v>
      </c>
      <c r="D69" s="79">
        <v>106</v>
      </c>
      <c r="E69" s="63"/>
      <c r="F69" s="197"/>
      <c r="G69" s="197"/>
      <c r="H69" s="197"/>
      <c r="I69" s="197"/>
      <c r="J69" s="189"/>
      <c r="K69" s="25"/>
    </row>
    <row r="70" spans="1:11" x14ac:dyDescent="0.25">
      <c r="A70" s="72" t="s">
        <v>59</v>
      </c>
      <c r="B70" s="79">
        <v>179</v>
      </c>
      <c r="C70" s="79">
        <v>77</v>
      </c>
      <c r="D70" s="79">
        <v>102</v>
      </c>
      <c r="E70" s="63"/>
      <c r="F70" s="197"/>
      <c r="G70" s="197"/>
      <c r="H70" s="197"/>
      <c r="I70" s="197"/>
      <c r="J70" s="189"/>
      <c r="K70" s="25"/>
    </row>
    <row r="71" spans="1:11" x14ac:dyDescent="0.25">
      <c r="A71" s="72" t="s">
        <v>58</v>
      </c>
      <c r="B71" s="79">
        <v>241</v>
      </c>
      <c r="C71" s="79">
        <v>132</v>
      </c>
      <c r="D71" s="79">
        <v>109</v>
      </c>
      <c r="E71" s="63"/>
      <c r="F71" s="197"/>
      <c r="G71" s="197"/>
      <c r="H71" s="197"/>
      <c r="I71" s="197"/>
      <c r="J71" s="189"/>
      <c r="K71" s="25"/>
    </row>
    <row r="72" spans="1:11" x14ac:dyDescent="0.25">
      <c r="A72" s="204" t="s">
        <v>57</v>
      </c>
      <c r="B72" s="96">
        <v>1055</v>
      </c>
      <c r="C72" s="96">
        <v>529</v>
      </c>
      <c r="D72" s="96">
        <v>526</v>
      </c>
      <c r="E72" s="63"/>
      <c r="F72" s="197"/>
      <c r="G72" s="197"/>
      <c r="H72" s="197"/>
      <c r="I72" s="197"/>
      <c r="J72" s="189"/>
      <c r="K72" s="25"/>
    </row>
    <row r="73" spans="1:11" x14ac:dyDescent="0.25">
      <c r="A73" s="72" t="s">
        <v>56</v>
      </c>
      <c r="B73" s="79">
        <v>194</v>
      </c>
      <c r="C73" s="79">
        <v>93</v>
      </c>
      <c r="D73" s="79">
        <v>101</v>
      </c>
      <c r="E73" s="63"/>
      <c r="F73" s="197"/>
      <c r="G73" s="197"/>
      <c r="H73" s="197"/>
      <c r="I73" s="197"/>
      <c r="J73" s="189"/>
      <c r="K73" s="25"/>
    </row>
    <row r="74" spans="1:11" x14ac:dyDescent="0.25">
      <c r="A74" s="72" t="s">
        <v>55</v>
      </c>
      <c r="B74" s="79">
        <v>259</v>
      </c>
      <c r="C74" s="79">
        <v>125</v>
      </c>
      <c r="D74" s="79">
        <v>134</v>
      </c>
      <c r="E74" s="63"/>
      <c r="F74" s="197"/>
      <c r="G74" s="197"/>
      <c r="H74" s="197"/>
      <c r="I74" s="197"/>
      <c r="J74" s="189"/>
      <c r="K74" s="25"/>
    </row>
    <row r="75" spans="1:11" x14ac:dyDescent="0.25">
      <c r="A75" s="72" t="s">
        <v>54</v>
      </c>
      <c r="B75" s="79">
        <v>248</v>
      </c>
      <c r="C75" s="79">
        <v>143</v>
      </c>
      <c r="D75" s="79">
        <v>105</v>
      </c>
      <c r="E75" s="63"/>
      <c r="F75" s="197"/>
      <c r="G75" s="197"/>
      <c r="H75" s="197"/>
      <c r="I75" s="197"/>
      <c r="J75" s="189"/>
      <c r="K75" s="25"/>
    </row>
    <row r="76" spans="1:11" x14ac:dyDescent="0.25">
      <c r="A76" s="72" t="s">
        <v>53</v>
      </c>
      <c r="B76" s="79">
        <v>270</v>
      </c>
      <c r="C76" s="79">
        <v>110</v>
      </c>
      <c r="D76" s="79">
        <v>160</v>
      </c>
      <c r="E76" s="63"/>
      <c r="F76" s="197"/>
      <c r="G76" s="197"/>
      <c r="H76" s="197"/>
      <c r="I76" s="197"/>
      <c r="J76" s="189"/>
      <c r="K76" s="25"/>
    </row>
    <row r="77" spans="1:11" x14ac:dyDescent="0.25">
      <c r="A77" s="72" t="s">
        <v>52</v>
      </c>
      <c r="B77" s="79">
        <v>244</v>
      </c>
      <c r="C77" s="79">
        <v>109</v>
      </c>
      <c r="D77" s="79">
        <v>135</v>
      </c>
      <c r="E77" s="63"/>
      <c r="F77" s="197"/>
      <c r="G77" s="197"/>
      <c r="H77" s="197"/>
      <c r="I77" s="197"/>
      <c r="J77" s="189"/>
      <c r="K77" s="25"/>
    </row>
    <row r="78" spans="1:11" x14ac:dyDescent="0.25">
      <c r="A78" s="204" t="s">
        <v>51</v>
      </c>
      <c r="B78" s="96">
        <v>1215</v>
      </c>
      <c r="C78" s="96">
        <v>580</v>
      </c>
      <c r="D78" s="96">
        <v>635</v>
      </c>
      <c r="E78" s="63"/>
      <c r="F78" s="197"/>
      <c r="G78" s="197"/>
      <c r="H78" s="197"/>
      <c r="I78" s="197"/>
      <c r="J78" s="189"/>
      <c r="K78" s="25"/>
    </row>
    <row r="79" spans="1:11" x14ac:dyDescent="0.25">
      <c r="A79" s="72" t="s">
        <v>50</v>
      </c>
      <c r="B79" s="79">
        <v>252</v>
      </c>
      <c r="C79" s="79">
        <v>123</v>
      </c>
      <c r="D79" s="79">
        <v>129</v>
      </c>
      <c r="E79" s="63"/>
      <c r="F79" s="197"/>
      <c r="G79" s="197"/>
      <c r="H79" s="197"/>
      <c r="I79" s="197"/>
      <c r="J79" s="189"/>
      <c r="K79" s="25"/>
    </row>
    <row r="80" spans="1:11" x14ac:dyDescent="0.25">
      <c r="A80" s="72" t="s">
        <v>49</v>
      </c>
      <c r="B80" s="79">
        <v>226</v>
      </c>
      <c r="C80" s="79">
        <v>107</v>
      </c>
      <c r="D80" s="79">
        <v>119</v>
      </c>
      <c r="E80" s="63"/>
      <c r="F80" s="197"/>
      <c r="G80" s="197"/>
      <c r="H80" s="197"/>
      <c r="I80" s="197"/>
      <c r="J80" s="189"/>
      <c r="K80" s="25"/>
    </row>
    <row r="81" spans="1:11" x14ac:dyDescent="0.25">
      <c r="A81" s="72" t="s">
        <v>48</v>
      </c>
      <c r="B81" s="79">
        <v>214</v>
      </c>
      <c r="C81" s="79">
        <v>105</v>
      </c>
      <c r="D81" s="79">
        <v>109</v>
      </c>
      <c r="E81" s="63"/>
      <c r="F81" s="197"/>
      <c r="G81" s="197"/>
      <c r="H81" s="197"/>
      <c r="I81" s="197"/>
      <c r="J81" s="189"/>
      <c r="K81" s="25"/>
    </row>
    <row r="82" spans="1:11" x14ac:dyDescent="0.25">
      <c r="A82" s="72" t="s">
        <v>47</v>
      </c>
      <c r="B82" s="79">
        <v>188</v>
      </c>
      <c r="C82" s="79">
        <v>77</v>
      </c>
      <c r="D82" s="79">
        <v>111</v>
      </c>
      <c r="E82" s="63"/>
      <c r="F82" s="197"/>
      <c r="G82" s="197"/>
      <c r="H82" s="197"/>
      <c r="I82" s="197"/>
      <c r="J82" s="189"/>
      <c r="K82" s="25"/>
    </row>
    <row r="83" spans="1:11" x14ac:dyDescent="0.25">
      <c r="A83" s="72" t="s">
        <v>46</v>
      </c>
      <c r="B83" s="79">
        <v>134</v>
      </c>
      <c r="C83" s="79">
        <v>58</v>
      </c>
      <c r="D83" s="79">
        <v>76</v>
      </c>
      <c r="E83" s="63"/>
      <c r="F83" s="197"/>
      <c r="G83" s="197"/>
      <c r="H83" s="197"/>
      <c r="I83" s="197"/>
      <c r="J83" s="189"/>
      <c r="K83" s="25"/>
    </row>
    <row r="84" spans="1:11" x14ac:dyDescent="0.25">
      <c r="A84" s="204" t="s">
        <v>45</v>
      </c>
      <c r="B84" s="96">
        <v>1014</v>
      </c>
      <c r="C84" s="96">
        <v>470</v>
      </c>
      <c r="D84" s="96">
        <v>544</v>
      </c>
      <c r="E84" s="63"/>
      <c r="F84" s="197"/>
      <c r="G84" s="197"/>
      <c r="H84" s="197"/>
      <c r="I84" s="197"/>
      <c r="J84" s="189"/>
      <c r="K84" s="25"/>
    </row>
    <row r="85" spans="1:11" x14ac:dyDescent="0.25">
      <c r="A85" s="72" t="s">
        <v>44</v>
      </c>
      <c r="B85" s="79">
        <v>149</v>
      </c>
      <c r="C85" s="79">
        <v>70</v>
      </c>
      <c r="D85" s="79">
        <v>79</v>
      </c>
      <c r="E85" s="63"/>
      <c r="F85" s="197"/>
      <c r="G85" s="197"/>
      <c r="H85" s="197"/>
      <c r="I85" s="197"/>
      <c r="J85" s="189"/>
      <c r="K85" s="25"/>
    </row>
    <row r="86" spans="1:11" x14ac:dyDescent="0.25">
      <c r="A86" s="72" t="s">
        <v>43</v>
      </c>
      <c r="B86" s="79">
        <v>145</v>
      </c>
      <c r="C86" s="79">
        <v>52</v>
      </c>
      <c r="D86" s="79">
        <v>93</v>
      </c>
      <c r="E86" s="63"/>
      <c r="F86" s="197"/>
      <c r="G86" s="197"/>
      <c r="H86" s="197"/>
      <c r="I86" s="197"/>
      <c r="J86" s="189"/>
      <c r="K86" s="25"/>
    </row>
    <row r="87" spans="1:11" x14ac:dyDescent="0.25">
      <c r="A87" s="72" t="s">
        <v>42</v>
      </c>
      <c r="B87" s="79">
        <v>133</v>
      </c>
      <c r="C87" s="79">
        <v>58</v>
      </c>
      <c r="D87" s="79">
        <v>75</v>
      </c>
      <c r="E87" s="63"/>
      <c r="F87" s="197"/>
      <c r="G87" s="197"/>
      <c r="H87" s="197"/>
      <c r="I87" s="197"/>
      <c r="J87" s="189"/>
      <c r="K87" s="25"/>
    </row>
    <row r="88" spans="1:11" x14ac:dyDescent="0.25">
      <c r="A88" s="72" t="s">
        <v>41</v>
      </c>
      <c r="B88" s="79">
        <v>108</v>
      </c>
      <c r="C88" s="79">
        <v>42</v>
      </c>
      <c r="D88" s="79">
        <v>66</v>
      </c>
      <c r="E88" s="63"/>
      <c r="F88" s="197"/>
      <c r="G88" s="197"/>
      <c r="H88" s="197"/>
      <c r="I88" s="197"/>
      <c r="J88" s="189"/>
      <c r="K88" s="25"/>
    </row>
    <row r="89" spans="1:11" x14ac:dyDescent="0.25">
      <c r="A89" s="72" t="s">
        <v>40</v>
      </c>
      <c r="B89" s="79">
        <v>93</v>
      </c>
      <c r="C89" s="79">
        <v>32</v>
      </c>
      <c r="D89" s="79">
        <v>61</v>
      </c>
      <c r="E89" s="63"/>
      <c r="F89" s="197"/>
      <c r="G89" s="197"/>
      <c r="H89" s="197"/>
      <c r="I89" s="197"/>
      <c r="J89" s="189"/>
      <c r="K89" s="25"/>
    </row>
    <row r="90" spans="1:11" x14ac:dyDescent="0.25">
      <c r="A90" s="204" t="s">
        <v>39</v>
      </c>
      <c r="B90" s="96">
        <v>628</v>
      </c>
      <c r="C90" s="96">
        <v>254</v>
      </c>
      <c r="D90" s="96">
        <v>374</v>
      </c>
      <c r="E90" s="63"/>
      <c r="F90" s="197"/>
      <c r="G90" s="197"/>
      <c r="H90" s="197"/>
      <c r="I90" s="197"/>
      <c r="J90" s="189"/>
      <c r="K90" s="25"/>
    </row>
    <row r="91" spans="1:11" x14ac:dyDescent="0.25">
      <c r="A91" s="72" t="s">
        <v>38</v>
      </c>
      <c r="B91" s="79">
        <v>78</v>
      </c>
      <c r="C91" s="79">
        <v>23</v>
      </c>
      <c r="D91" s="79">
        <v>55</v>
      </c>
      <c r="E91" s="63"/>
      <c r="F91" s="197"/>
      <c r="G91" s="197"/>
      <c r="H91" s="197"/>
      <c r="I91" s="197"/>
      <c r="J91" s="189"/>
      <c r="K91" s="25"/>
    </row>
    <row r="92" spans="1:11" x14ac:dyDescent="0.25">
      <c r="A92" s="72" t="s">
        <v>37</v>
      </c>
      <c r="B92" s="79">
        <v>63</v>
      </c>
      <c r="C92" s="79">
        <v>23</v>
      </c>
      <c r="D92" s="79">
        <v>40</v>
      </c>
      <c r="E92" s="63"/>
      <c r="F92" s="197"/>
      <c r="G92" s="197"/>
      <c r="H92" s="197"/>
      <c r="I92" s="197"/>
      <c r="J92" s="189"/>
      <c r="K92" s="25"/>
    </row>
    <row r="93" spans="1:11" x14ac:dyDescent="0.25">
      <c r="A93" s="72" t="s">
        <v>36</v>
      </c>
      <c r="B93" s="79">
        <v>27</v>
      </c>
      <c r="C93" s="79">
        <v>7</v>
      </c>
      <c r="D93" s="79">
        <v>20</v>
      </c>
      <c r="E93" s="63"/>
      <c r="F93" s="197"/>
      <c r="G93" s="197"/>
      <c r="H93" s="197"/>
      <c r="I93" s="197"/>
      <c r="J93" s="189"/>
      <c r="K93" s="25"/>
    </row>
    <row r="94" spans="1:11" x14ac:dyDescent="0.25">
      <c r="A94" s="72" t="s">
        <v>35</v>
      </c>
      <c r="B94" s="79">
        <v>22</v>
      </c>
      <c r="C94" s="79">
        <v>2</v>
      </c>
      <c r="D94" s="79">
        <v>20</v>
      </c>
      <c r="E94" s="63"/>
      <c r="F94" s="197"/>
      <c r="G94" s="197"/>
      <c r="H94" s="197"/>
      <c r="I94" s="197"/>
      <c r="J94" s="189"/>
      <c r="K94" s="25"/>
    </row>
    <row r="95" spans="1:11" x14ac:dyDescent="0.25">
      <c r="A95" s="72" t="s">
        <v>34</v>
      </c>
      <c r="B95" s="79">
        <v>19</v>
      </c>
      <c r="C95" s="79">
        <v>7</v>
      </c>
      <c r="D95" s="79">
        <v>12</v>
      </c>
      <c r="E95" s="63"/>
      <c r="F95" s="197"/>
      <c r="G95" s="197"/>
      <c r="H95" s="197"/>
      <c r="I95" s="197"/>
      <c r="J95" s="189"/>
      <c r="K95" s="25"/>
    </row>
    <row r="96" spans="1:11" x14ac:dyDescent="0.25">
      <c r="A96" s="204" t="s">
        <v>33</v>
      </c>
      <c r="B96" s="96">
        <v>209</v>
      </c>
      <c r="C96" s="96">
        <v>62</v>
      </c>
      <c r="D96" s="96">
        <v>147</v>
      </c>
      <c r="E96" s="63"/>
      <c r="F96" s="197"/>
      <c r="G96" s="197"/>
      <c r="H96" s="197"/>
      <c r="I96" s="197"/>
      <c r="J96" s="189"/>
      <c r="K96" s="25"/>
    </row>
    <row r="97" spans="1:11" x14ac:dyDescent="0.25">
      <c r="A97" s="72" t="s">
        <v>32</v>
      </c>
      <c r="B97" s="79">
        <v>22</v>
      </c>
      <c r="C97" s="79">
        <v>4</v>
      </c>
      <c r="D97" s="79">
        <v>18</v>
      </c>
      <c r="E97" s="63"/>
      <c r="F97" s="197"/>
      <c r="G97" s="197"/>
      <c r="H97" s="197"/>
      <c r="I97" s="197"/>
      <c r="J97" s="189"/>
      <c r="K97" s="25"/>
    </row>
    <row r="98" spans="1:11" x14ac:dyDescent="0.25">
      <c r="A98" s="72" t="s">
        <v>31</v>
      </c>
      <c r="B98" s="79">
        <v>45</v>
      </c>
      <c r="C98" s="79">
        <v>11</v>
      </c>
      <c r="D98" s="79">
        <v>34</v>
      </c>
      <c r="E98" s="63"/>
      <c r="F98" s="197"/>
      <c r="G98" s="197"/>
      <c r="H98" s="197"/>
      <c r="I98" s="197"/>
      <c r="J98" s="189"/>
      <c r="K98" s="25"/>
    </row>
    <row r="99" spans="1:11" x14ac:dyDescent="0.25">
      <c r="A99" s="72" t="s">
        <v>30</v>
      </c>
      <c r="B99" s="79">
        <v>53</v>
      </c>
      <c r="C99" s="79">
        <v>17</v>
      </c>
      <c r="D99" s="79">
        <v>36</v>
      </c>
      <c r="E99" s="63"/>
      <c r="F99" s="197"/>
      <c r="G99" s="197"/>
      <c r="H99" s="197"/>
      <c r="I99" s="197"/>
      <c r="J99" s="189"/>
      <c r="K99" s="25"/>
    </row>
    <row r="100" spans="1:11" x14ac:dyDescent="0.25">
      <c r="A100" s="72" t="s">
        <v>29</v>
      </c>
      <c r="B100" s="79">
        <v>59</v>
      </c>
      <c r="C100" s="79">
        <v>16</v>
      </c>
      <c r="D100" s="79">
        <v>43</v>
      </c>
      <c r="E100" s="63"/>
      <c r="F100" s="197"/>
      <c r="G100" s="197"/>
      <c r="H100" s="197"/>
      <c r="I100" s="197"/>
      <c r="J100" s="189"/>
      <c r="K100" s="25"/>
    </row>
    <row r="101" spans="1:11" x14ac:dyDescent="0.25">
      <c r="A101" s="72" t="s">
        <v>28</v>
      </c>
      <c r="B101" s="79">
        <v>53</v>
      </c>
      <c r="C101" s="79">
        <v>14</v>
      </c>
      <c r="D101" s="79">
        <v>39</v>
      </c>
      <c r="E101" s="63"/>
      <c r="F101" s="197"/>
      <c r="G101" s="197"/>
      <c r="H101" s="197"/>
      <c r="I101" s="197"/>
      <c r="J101" s="189"/>
      <c r="K101" s="25"/>
    </row>
    <row r="102" spans="1:11" x14ac:dyDescent="0.25">
      <c r="A102" s="204" t="s">
        <v>27</v>
      </c>
      <c r="B102" s="96">
        <v>232</v>
      </c>
      <c r="C102" s="96">
        <v>62</v>
      </c>
      <c r="D102" s="96">
        <v>170</v>
      </c>
      <c r="E102" s="63"/>
      <c r="F102" s="197"/>
      <c r="G102" s="197"/>
      <c r="H102" s="197"/>
      <c r="I102" s="197"/>
      <c r="J102" s="189"/>
      <c r="K102" s="25"/>
    </row>
    <row r="103" spans="1:11" x14ac:dyDescent="0.25">
      <c r="A103" s="72" t="s">
        <v>26</v>
      </c>
      <c r="B103" s="79">
        <v>64</v>
      </c>
      <c r="C103" s="79">
        <v>18</v>
      </c>
      <c r="D103" s="79">
        <v>46</v>
      </c>
      <c r="E103" s="63"/>
      <c r="F103" s="197"/>
      <c r="G103" s="197"/>
      <c r="H103" s="197"/>
      <c r="I103" s="197"/>
      <c r="J103" s="189"/>
      <c r="K103" s="25"/>
    </row>
    <row r="104" spans="1:11" x14ac:dyDescent="0.25">
      <c r="A104" s="72" t="s">
        <v>25</v>
      </c>
      <c r="B104" s="79">
        <v>41</v>
      </c>
      <c r="C104" s="79">
        <v>11</v>
      </c>
      <c r="D104" s="79">
        <v>30</v>
      </c>
      <c r="E104" s="63"/>
      <c r="F104" s="197"/>
      <c r="G104" s="197"/>
      <c r="H104" s="197"/>
      <c r="I104" s="197"/>
      <c r="J104" s="189"/>
      <c r="K104" s="25"/>
    </row>
    <row r="105" spans="1:11" x14ac:dyDescent="0.25">
      <c r="A105" s="72" t="s">
        <v>24</v>
      </c>
      <c r="B105" s="79">
        <v>24</v>
      </c>
      <c r="C105" s="79">
        <v>5</v>
      </c>
      <c r="D105" s="79">
        <v>19</v>
      </c>
      <c r="E105" s="63"/>
      <c r="F105" s="197"/>
      <c r="G105" s="197"/>
      <c r="H105" s="197"/>
      <c r="I105" s="197"/>
      <c r="J105" s="189"/>
      <c r="K105" s="25"/>
    </row>
    <row r="106" spans="1:11" x14ac:dyDescent="0.25">
      <c r="A106" s="72" t="s">
        <v>23</v>
      </c>
      <c r="B106" s="79">
        <v>31</v>
      </c>
      <c r="C106" s="79">
        <v>10</v>
      </c>
      <c r="D106" s="79">
        <v>21</v>
      </c>
      <c r="E106" s="63"/>
      <c r="F106" s="197"/>
      <c r="G106" s="197"/>
      <c r="H106" s="197"/>
      <c r="I106" s="197"/>
      <c r="J106" s="189"/>
      <c r="K106" s="25"/>
    </row>
    <row r="107" spans="1:11" x14ac:dyDescent="0.25">
      <c r="A107" s="72" t="s">
        <v>22</v>
      </c>
      <c r="B107" s="79">
        <v>14</v>
      </c>
      <c r="C107" s="79">
        <v>6</v>
      </c>
      <c r="D107" s="79">
        <v>8</v>
      </c>
      <c r="E107" s="63"/>
      <c r="F107" s="197"/>
      <c r="G107" s="197"/>
      <c r="H107" s="197"/>
      <c r="I107" s="197"/>
      <c r="J107" s="189"/>
      <c r="K107" s="25"/>
    </row>
    <row r="108" spans="1:11" x14ac:dyDescent="0.25">
      <c r="A108" s="204" t="s">
        <v>21</v>
      </c>
      <c r="B108" s="96">
        <v>174</v>
      </c>
      <c r="C108" s="96">
        <v>50</v>
      </c>
      <c r="D108" s="96">
        <v>124</v>
      </c>
      <c r="E108" s="63"/>
      <c r="F108" s="197"/>
      <c r="G108" s="197"/>
      <c r="H108" s="197"/>
      <c r="I108" s="197"/>
      <c r="J108" s="189"/>
      <c r="K108" s="25"/>
    </row>
    <row r="109" spans="1:11" x14ac:dyDescent="0.25">
      <c r="A109" s="72" t="s">
        <v>20</v>
      </c>
      <c r="B109" s="79">
        <v>33</v>
      </c>
      <c r="C109" s="79">
        <v>11</v>
      </c>
      <c r="D109" s="79">
        <v>22</v>
      </c>
      <c r="E109" s="63"/>
      <c r="F109" s="197"/>
      <c r="G109" s="197"/>
      <c r="H109" s="197"/>
      <c r="I109" s="197"/>
      <c r="J109" s="189"/>
      <c r="K109" s="25"/>
    </row>
    <row r="110" spans="1:11" x14ac:dyDescent="0.25">
      <c r="A110" s="72" t="s">
        <v>19</v>
      </c>
      <c r="B110" s="79">
        <v>9</v>
      </c>
      <c r="C110" s="79" t="s">
        <v>0</v>
      </c>
      <c r="D110" s="79">
        <v>9</v>
      </c>
      <c r="E110" s="63"/>
      <c r="F110" s="197"/>
      <c r="G110" s="197"/>
      <c r="H110" s="197"/>
      <c r="I110" s="197"/>
      <c r="J110" s="189"/>
      <c r="K110" s="25"/>
    </row>
    <row r="111" spans="1:11" x14ac:dyDescent="0.25">
      <c r="A111" s="72" t="s">
        <v>18</v>
      </c>
      <c r="B111" s="79">
        <v>26</v>
      </c>
      <c r="C111" s="79">
        <v>15</v>
      </c>
      <c r="D111" s="79">
        <v>11</v>
      </c>
      <c r="E111" s="63"/>
      <c r="F111" s="197"/>
      <c r="G111" s="197"/>
      <c r="H111" s="197"/>
      <c r="I111" s="197"/>
      <c r="J111" s="189"/>
      <c r="K111" s="25"/>
    </row>
    <row r="112" spans="1:11" x14ac:dyDescent="0.25">
      <c r="A112" s="72" t="s">
        <v>17</v>
      </c>
      <c r="B112" s="79">
        <v>28</v>
      </c>
      <c r="C112" s="79">
        <v>14</v>
      </c>
      <c r="D112" s="79">
        <v>14</v>
      </c>
      <c r="E112" s="63"/>
      <c r="F112" s="197"/>
      <c r="G112" s="197"/>
      <c r="H112" s="197"/>
      <c r="I112" s="197"/>
      <c r="J112" s="189"/>
      <c r="K112" s="25"/>
    </row>
    <row r="113" spans="1:11" x14ac:dyDescent="0.25">
      <c r="A113" s="72" t="s">
        <v>16</v>
      </c>
      <c r="B113" s="79">
        <v>21</v>
      </c>
      <c r="C113" s="79">
        <v>9</v>
      </c>
      <c r="D113" s="79">
        <v>12</v>
      </c>
      <c r="E113" s="63"/>
      <c r="F113" s="197"/>
      <c r="G113" s="197"/>
      <c r="H113" s="197"/>
      <c r="I113" s="197"/>
      <c r="J113" s="189"/>
      <c r="K113" s="25"/>
    </row>
    <row r="114" spans="1:11" x14ac:dyDescent="0.25">
      <c r="A114" s="204" t="s">
        <v>15</v>
      </c>
      <c r="B114" s="96">
        <v>117</v>
      </c>
      <c r="C114" s="96">
        <v>49</v>
      </c>
      <c r="D114" s="96">
        <v>68</v>
      </c>
      <c r="E114" s="63"/>
      <c r="F114" s="197"/>
      <c r="G114" s="197"/>
      <c r="H114" s="197"/>
      <c r="I114" s="197"/>
      <c r="J114" s="189"/>
      <c r="K114" s="25"/>
    </row>
    <row r="115" spans="1:11" x14ac:dyDescent="0.25">
      <c r="A115" s="72" t="s">
        <v>14</v>
      </c>
      <c r="B115" s="79">
        <v>6</v>
      </c>
      <c r="C115" s="79">
        <v>6</v>
      </c>
      <c r="D115" s="79" t="s">
        <v>0</v>
      </c>
      <c r="E115" s="63"/>
      <c r="F115" s="197"/>
      <c r="G115" s="197"/>
      <c r="H115" s="197"/>
      <c r="I115" s="197"/>
      <c r="J115" s="189"/>
      <c r="K115" s="25"/>
    </row>
    <row r="116" spans="1:11" x14ac:dyDescent="0.25">
      <c r="A116" s="72" t="s">
        <v>13</v>
      </c>
      <c r="B116" s="79">
        <v>5</v>
      </c>
      <c r="C116" s="79">
        <v>3</v>
      </c>
      <c r="D116" s="79">
        <v>2</v>
      </c>
      <c r="E116" s="63"/>
      <c r="F116" s="197"/>
      <c r="G116" s="197"/>
      <c r="H116" s="197"/>
      <c r="I116" s="197"/>
      <c r="J116" s="189"/>
      <c r="K116" s="25"/>
    </row>
    <row r="117" spans="1:11" x14ac:dyDescent="0.25">
      <c r="A117" s="72" t="s">
        <v>12</v>
      </c>
      <c r="B117" s="79">
        <v>5</v>
      </c>
      <c r="C117" s="79">
        <v>2</v>
      </c>
      <c r="D117" s="79">
        <v>3</v>
      </c>
      <c r="E117" s="63"/>
      <c r="F117" s="197"/>
      <c r="G117" s="197"/>
      <c r="H117" s="197"/>
      <c r="I117" s="197"/>
      <c r="J117" s="189"/>
      <c r="K117" s="25"/>
    </row>
    <row r="118" spans="1:11" x14ac:dyDescent="0.25">
      <c r="A118" s="72" t="s">
        <v>11</v>
      </c>
      <c r="B118" s="79">
        <v>6</v>
      </c>
      <c r="C118" s="79">
        <v>3</v>
      </c>
      <c r="D118" s="79">
        <v>3</v>
      </c>
      <c r="E118" s="63"/>
      <c r="F118" s="197"/>
      <c r="G118" s="197"/>
      <c r="H118" s="197"/>
      <c r="I118" s="197"/>
      <c r="J118" s="189"/>
      <c r="K118" s="25"/>
    </row>
    <row r="119" spans="1:11" x14ac:dyDescent="0.25">
      <c r="A119" s="72" t="s">
        <v>10</v>
      </c>
      <c r="B119" s="79">
        <v>1</v>
      </c>
      <c r="C119" s="79" t="s">
        <v>0</v>
      </c>
      <c r="D119" s="79">
        <v>1</v>
      </c>
      <c r="E119" s="63"/>
      <c r="F119" s="197"/>
      <c r="G119" s="197"/>
      <c r="H119" s="197"/>
      <c r="I119" s="197"/>
      <c r="J119" s="189"/>
      <c r="K119" s="25"/>
    </row>
    <row r="120" spans="1:11" x14ac:dyDescent="0.25">
      <c r="A120" s="204" t="s">
        <v>9</v>
      </c>
      <c r="B120" s="96">
        <v>23</v>
      </c>
      <c r="C120" s="96">
        <v>14</v>
      </c>
      <c r="D120" s="96">
        <v>9</v>
      </c>
      <c r="E120" s="63"/>
      <c r="F120" s="197"/>
      <c r="G120" s="197"/>
      <c r="H120" s="197"/>
      <c r="I120" s="197"/>
      <c r="J120" s="189"/>
      <c r="K120" s="25"/>
    </row>
    <row r="121" spans="1:11" x14ac:dyDescent="0.25">
      <c r="A121" s="72" t="s">
        <v>8</v>
      </c>
      <c r="B121" s="79">
        <v>4</v>
      </c>
      <c r="C121" s="79">
        <v>1</v>
      </c>
      <c r="D121" s="79">
        <v>3</v>
      </c>
      <c r="E121" s="63"/>
      <c r="F121" s="197"/>
      <c r="G121" s="197"/>
      <c r="H121" s="197"/>
      <c r="I121" s="197"/>
      <c r="J121" s="189"/>
      <c r="K121" s="25"/>
    </row>
    <row r="122" spans="1:11" x14ac:dyDescent="0.25">
      <c r="A122" s="72" t="s">
        <v>7</v>
      </c>
      <c r="B122" s="79">
        <v>2</v>
      </c>
      <c r="C122" s="79" t="s">
        <v>0</v>
      </c>
      <c r="D122" s="79">
        <v>2</v>
      </c>
      <c r="E122" s="63"/>
      <c r="F122" s="197"/>
      <c r="G122" s="197"/>
      <c r="H122" s="197"/>
      <c r="I122" s="197"/>
      <c r="J122" s="189"/>
      <c r="K122" s="25"/>
    </row>
    <row r="123" spans="1:11" x14ac:dyDescent="0.25">
      <c r="A123" s="72" t="s">
        <v>6</v>
      </c>
      <c r="B123" s="79" t="s">
        <v>0</v>
      </c>
      <c r="C123" s="79" t="s">
        <v>0</v>
      </c>
      <c r="D123" s="79" t="s">
        <v>0</v>
      </c>
      <c r="E123" s="63"/>
      <c r="F123" s="197"/>
      <c r="G123" s="197"/>
      <c r="H123" s="197"/>
      <c r="I123" s="197"/>
      <c r="J123" s="189"/>
      <c r="K123" s="25"/>
    </row>
    <row r="124" spans="1:11" x14ac:dyDescent="0.25">
      <c r="A124" s="72" t="s">
        <v>5</v>
      </c>
      <c r="B124" s="79" t="s">
        <v>0</v>
      </c>
      <c r="C124" s="79" t="s">
        <v>0</v>
      </c>
      <c r="D124" s="79" t="s">
        <v>0</v>
      </c>
      <c r="E124" s="63"/>
      <c r="F124" s="197"/>
      <c r="G124" s="197"/>
      <c r="H124" s="197"/>
      <c r="I124" s="197"/>
      <c r="J124" s="189"/>
      <c r="K124" s="25"/>
    </row>
    <row r="125" spans="1:11" x14ac:dyDescent="0.25">
      <c r="A125" s="72" t="s">
        <v>4</v>
      </c>
      <c r="B125" s="79">
        <v>2</v>
      </c>
      <c r="C125" s="79">
        <v>1</v>
      </c>
      <c r="D125" s="79">
        <v>1</v>
      </c>
      <c r="E125" s="63"/>
      <c r="F125" s="197"/>
      <c r="G125" s="197"/>
      <c r="H125" s="197"/>
      <c r="I125" s="197"/>
      <c r="J125" s="189"/>
      <c r="K125" s="25"/>
    </row>
    <row r="126" spans="1:11" x14ac:dyDescent="0.25">
      <c r="A126" s="204" t="s">
        <v>3</v>
      </c>
      <c r="B126" s="96">
        <v>8</v>
      </c>
      <c r="C126" s="96">
        <v>2</v>
      </c>
      <c r="D126" s="96">
        <v>6</v>
      </c>
      <c r="E126" s="63"/>
      <c r="F126" s="197"/>
      <c r="G126" s="197"/>
      <c r="H126" s="197"/>
      <c r="I126" s="197"/>
      <c r="J126" s="189"/>
      <c r="K126" s="25"/>
    </row>
    <row r="127" spans="1:11" ht="25.5" x14ac:dyDescent="0.25">
      <c r="A127" s="205" t="s">
        <v>140</v>
      </c>
      <c r="B127" s="206">
        <v>0</v>
      </c>
      <c r="C127" s="206">
        <v>0</v>
      </c>
      <c r="D127" s="206">
        <v>0</v>
      </c>
      <c r="E127" s="63"/>
      <c r="F127" s="197"/>
      <c r="G127" s="197"/>
      <c r="H127" s="197"/>
      <c r="I127" s="197"/>
      <c r="J127" s="189"/>
      <c r="K127" s="25"/>
    </row>
    <row r="128" spans="1:11" x14ac:dyDescent="0.25">
      <c r="A128" s="73"/>
      <c r="B128" s="80"/>
      <c r="C128" s="80"/>
      <c r="D128" s="80"/>
      <c r="E128" s="67"/>
      <c r="F128" s="198"/>
      <c r="G128" s="198"/>
      <c r="H128" s="198"/>
      <c r="I128" s="198"/>
      <c r="J128" s="191"/>
      <c r="K128" s="25"/>
    </row>
    <row r="129" spans="1:11" x14ac:dyDescent="0.25">
      <c r="A129" s="73"/>
      <c r="B129" s="80"/>
      <c r="C129" s="80"/>
      <c r="D129" s="80"/>
      <c r="E129" s="30"/>
      <c r="F129" s="80"/>
      <c r="G129" s="80"/>
      <c r="H129" s="80"/>
      <c r="I129" s="80"/>
      <c r="J129" s="192"/>
      <c r="K129" s="25"/>
    </row>
  </sheetData>
  <mergeCells count="6">
    <mergeCell ref="H3:J3"/>
    <mergeCell ref="A1:D1"/>
    <mergeCell ref="A2:D2"/>
    <mergeCell ref="A3:A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workbookViewId="0">
      <selection activeCell="J11" sqref="J11"/>
    </sheetView>
  </sheetViews>
  <sheetFormatPr defaultRowHeight="15" x14ac:dyDescent="0.25"/>
  <cols>
    <col min="1" max="4" width="9.140625" style="74"/>
    <col min="6" max="6" width="26.7109375" style="74" customWidth="1"/>
    <col min="7" max="7" width="7.5703125" style="74" customWidth="1"/>
    <col min="8" max="9" width="7.42578125" style="74" customWidth="1"/>
    <col min="10" max="10" width="9.140625" style="184"/>
  </cols>
  <sheetData>
    <row r="1" spans="1:15" ht="39" customHeight="1" x14ac:dyDescent="0.25">
      <c r="A1" s="372" t="s">
        <v>137</v>
      </c>
      <c r="B1" s="373"/>
      <c r="C1" s="373"/>
      <c r="D1" s="373"/>
      <c r="E1" s="57"/>
      <c r="F1" s="113"/>
      <c r="G1" s="113"/>
      <c r="H1" s="113"/>
      <c r="I1" s="113"/>
      <c r="J1" s="185"/>
      <c r="K1" s="32"/>
    </row>
    <row r="2" spans="1:15" ht="33.75" customHeight="1" x14ac:dyDescent="0.25">
      <c r="A2" s="374" t="s">
        <v>147</v>
      </c>
      <c r="B2" s="375"/>
      <c r="C2" s="375"/>
      <c r="D2" s="375"/>
      <c r="E2" s="57"/>
      <c r="F2" s="113"/>
      <c r="G2" s="113"/>
      <c r="H2" s="113"/>
      <c r="I2" s="113"/>
      <c r="J2" s="185"/>
      <c r="K2" s="32"/>
    </row>
    <row r="3" spans="1:15" ht="15" customHeight="1" x14ac:dyDescent="0.25">
      <c r="A3" s="376" t="s">
        <v>131</v>
      </c>
      <c r="B3" s="378" t="s">
        <v>129</v>
      </c>
      <c r="C3" s="379"/>
      <c r="D3" s="379"/>
      <c r="E3" s="380"/>
      <c r="F3" s="380"/>
      <c r="G3" s="380"/>
      <c r="H3" s="371"/>
      <c r="I3" s="371"/>
      <c r="J3" s="371"/>
      <c r="K3" s="35"/>
    </row>
    <row r="4" spans="1:15" x14ac:dyDescent="0.25">
      <c r="A4" s="377"/>
      <c r="B4" s="75" t="s">
        <v>150</v>
      </c>
      <c r="C4" s="75" t="s">
        <v>151</v>
      </c>
      <c r="D4" s="76" t="s">
        <v>152</v>
      </c>
      <c r="E4" s="59"/>
      <c r="F4" s="183"/>
      <c r="G4" s="183"/>
      <c r="H4" s="183"/>
      <c r="I4" s="183"/>
      <c r="J4" s="186"/>
      <c r="K4" s="35"/>
    </row>
    <row r="5" spans="1:15" x14ac:dyDescent="0.25">
      <c r="A5" s="70" t="s">
        <v>139</v>
      </c>
      <c r="B5" s="75">
        <v>1</v>
      </c>
      <c r="C5" s="77">
        <v>2</v>
      </c>
      <c r="D5" s="76">
        <v>3</v>
      </c>
      <c r="E5" s="59"/>
      <c r="G5" s="132" t="s">
        <v>156</v>
      </c>
      <c r="H5" s="132" t="s">
        <v>151</v>
      </c>
      <c r="I5" s="132" t="s">
        <v>152</v>
      </c>
      <c r="J5" s="187"/>
      <c r="K5" s="37"/>
    </row>
    <row r="6" spans="1:15" ht="38.25" x14ac:dyDescent="0.25">
      <c r="A6" s="71" t="s">
        <v>129</v>
      </c>
      <c r="B6" s="78">
        <v>10395</v>
      </c>
      <c r="C6" s="78">
        <v>4998</v>
      </c>
      <c r="D6" s="78">
        <v>5397</v>
      </c>
      <c r="E6" s="61"/>
      <c r="F6" s="193" t="s">
        <v>153</v>
      </c>
      <c r="G6" s="193">
        <f>H6+I6</f>
        <v>2734</v>
      </c>
      <c r="H6" s="164">
        <f>C12+C18+C24</f>
        <v>1350</v>
      </c>
      <c r="I6" s="164">
        <f>D12+D18+D24</f>
        <v>1384</v>
      </c>
      <c r="J6" s="188"/>
      <c r="K6" s="39"/>
    </row>
    <row r="7" spans="1:15" ht="18.75" customHeight="1" x14ac:dyDescent="0.25">
      <c r="A7" s="72" t="s">
        <v>122</v>
      </c>
      <c r="B7" s="79">
        <v>175</v>
      </c>
      <c r="C7" s="79">
        <v>69</v>
      </c>
      <c r="D7" s="79">
        <v>106</v>
      </c>
      <c r="E7" s="63"/>
      <c r="F7" s="84" t="s">
        <v>154</v>
      </c>
      <c r="G7" s="193">
        <f t="shared" ref="G7:G15" si="0">H7+I7</f>
        <v>336</v>
      </c>
      <c r="H7" s="164">
        <f>C25+C26+C27</f>
        <v>178</v>
      </c>
      <c r="I7" s="164">
        <f>D25+D26+D27</f>
        <v>158</v>
      </c>
      <c r="J7" s="189"/>
      <c r="K7" s="33"/>
    </row>
    <row r="8" spans="1:15" x14ac:dyDescent="0.25">
      <c r="A8" s="72" t="s">
        <v>121</v>
      </c>
      <c r="B8" s="79">
        <v>166</v>
      </c>
      <c r="C8" s="79">
        <v>77</v>
      </c>
      <c r="D8" s="79">
        <v>89</v>
      </c>
      <c r="E8" s="63"/>
      <c r="F8" s="84" t="s">
        <v>155</v>
      </c>
      <c r="G8" s="193">
        <f t="shared" si="0"/>
        <v>3070</v>
      </c>
      <c r="H8" s="164">
        <f>C12+C18+C24+C25+C26+C27</f>
        <v>1528</v>
      </c>
      <c r="I8" s="164">
        <f>D12+D18+D24+D25+D26+D27</f>
        <v>1542</v>
      </c>
      <c r="J8" s="189"/>
      <c r="K8" s="33"/>
    </row>
    <row r="9" spans="1:15" ht="18.75" customHeight="1" x14ac:dyDescent="0.25">
      <c r="A9" s="72" t="s">
        <v>120</v>
      </c>
      <c r="B9" s="79">
        <v>174</v>
      </c>
      <c r="C9" s="79">
        <v>96</v>
      </c>
      <c r="D9" s="79">
        <v>78</v>
      </c>
      <c r="E9" s="63"/>
      <c r="F9" s="84" t="s">
        <v>199</v>
      </c>
      <c r="G9" s="193">
        <f t="shared" si="0"/>
        <v>5204</v>
      </c>
      <c r="H9" s="164">
        <f>C26+C27+C28+C29+C36+C42+C48+C54+C60+C66+C72+C78</f>
        <v>2808</v>
      </c>
      <c r="I9" s="164">
        <f>D26+D27+D28+D29+D36+D42+D48+D54+D60+D66+D72</f>
        <v>2396</v>
      </c>
      <c r="J9" s="189"/>
      <c r="K9" s="33"/>
    </row>
    <row r="10" spans="1:15" ht="17.25" customHeight="1" x14ac:dyDescent="0.25">
      <c r="A10" s="72" t="s">
        <v>119</v>
      </c>
      <c r="B10" s="79">
        <v>189</v>
      </c>
      <c r="C10" s="79">
        <v>95</v>
      </c>
      <c r="D10" s="79">
        <v>94</v>
      </c>
      <c r="E10" s="63"/>
      <c r="F10" s="84" t="s">
        <v>157</v>
      </c>
      <c r="G10" s="193">
        <f t="shared" si="0"/>
        <v>7325</v>
      </c>
      <c r="H10" s="164">
        <f>C28+C29+C36+C42+C48+C54+C60+C66+C72+C78+C84+C90+C96+C102+C108+C114+C120+C126+C127</f>
        <v>3470</v>
      </c>
      <c r="I10" s="164">
        <f>D28+D29+D36+D42+D48+D54+D60+D66+D72+D78+D84+D90+D96+D102+D108+D114+D120+D126+D127</f>
        <v>3855</v>
      </c>
      <c r="J10" s="189"/>
      <c r="K10" s="33"/>
    </row>
    <row r="11" spans="1:15" x14ac:dyDescent="0.25">
      <c r="A11" s="72" t="s">
        <v>118</v>
      </c>
      <c r="B11" s="79">
        <v>175</v>
      </c>
      <c r="C11" s="79">
        <v>94</v>
      </c>
      <c r="D11" s="79">
        <v>81</v>
      </c>
      <c r="E11" s="63"/>
      <c r="F11" s="194" t="s">
        <v>196</v>
      </c>
      <c r="G11" s="193">
        <f t="shared" si="0"/>
        <v>2328</v>
      </c>
      <c r="H11" s="84">
        <v>771</v>
      </c>
      <c r="I11" s="193">
        <v>1557</v>
      </c>
      <c r="J11" s="278"/>
      <c r="K11" s="278"/>
    </row>
    <row r="12" spans="1:15" x14ac:dyDescent="0.25">
      <c r="A12" s="81" t="s">
        <v>117</v>
      </c>
      <c r="B12" s="82">
        <v>879</v>
      </c>
      <c r="C12" s="82">
        <v>431</v>
      </c>
      <c r="D12" s="82">
        <v>448</v>
      </c>
      <c r="E12" s="63"/>
      <c r="F12" s="195" t="s">
        <v>197</v>
      </c>
      <c r="G12" s="193">
        <f t="shared" si="0"/>
        <v>6343</v>
      </c>
      <c r="H12" s="84">
        <f>C28+C29+C36+C42+C48+C54+C60+C66+C72+C78+C84+C85</f>
        <v>3116</v>
      </c>
      <c r="I12" s="84">
        <f>D28+D29+D36+D42+D48+D54+D60+D66+D72+D78+D84+D85</f>
        <v>3227</v>
      </c>
      <c r="J12" s="189"/>
      <c r="K12" s="33"/>
    </row>
    <row r="13" spans="1:15" x14ac:dyDescent="0.25">
      <c r="A13" s="72" t="s">
        <v>116</v>
      </c>
      <c r="B13" s="79">
        <v>220</v>
      </c>
      <c r="C13" s="79">
        <v>101</v>
      </c>
      <c r="D13" s="79">
        <v>119</v>
      </c>
      <c r="E13" s="63"/>
      <c r="F13" s="195" t="s">
        <v>198</v>
      </c>
      <c r="G13" s="193">
        <f t="shared" si="0"/>
        <v>2124</v>
      </c>
      <c r="H13" s="84"/>
      <c r="I13" s="84">
        <f>D30+D36+D42+D48+D54+D60+D66</f>
        <v>2124</v>
      </c>
      <c r="J13" s="189"/>
      <c r="K13" s="179"/>
      <c r="L13" s="111"/>
      <c r="M13" s="111"/>
      <c r="N13" s="111"/>
      <c r="O13" s="111"/>
    </row>
    <row r="14" spans="1:15" x14ac:dyDescent="0.25">
      <c r="A14" s="72" t="s">
        <v>115</v>
      </c>
      <c r="B14" s="79">
        <v>217</v>
      </c>
      <c r="C14" s="79">
        <v>95</v>
      </c>
      <c r="D14" s="79">
        <v>122</v>
      </c>
      <c r="E14" s="63"/>
      <c r="F14" s="132" t="s">
        <v>195</v>
      </c>
      <c r="G14" s="193">
        <f t="shared" si="0"/>
        <v>10395</v>
      </c>
      <c r="H14" s="84">
        <f>H8+H10</f>
        <v>4998</v>
      </c>
      <c r="I14" s="84">
        <f>I8+I10</f>
        <v>5397</v>
      </c>
      <c r="J14" s="189"/>
      <c r="K14" s="175"/>
      <c r="L14" s="175"/>
      <c r="M14" s="175"/>
      <c r="N14" s="59"/>
      <c r="O14" s="111"/>
    </row>
    <row r="15" spans="1:15" ht="25.5" x14ac:dyDescent="0.25">
      <c r="A15" s="72" t="s">
        <v>114</v>
      </c>
      <c r="B15" s="79">
        <v>187</v>
      </c>
      <c r="C15" s="79">
        <v>85</v>
      </c>
      <c r="D15" s="79">
        <v>102</v>
      </c>
      <c r="E15" s="63"/>
      <c r="F15" s="84" t="s">
        <v>264</v>
      </c>
      <c r="G15" s="193">
        <f t="shared" si="0"/>
        <v>4997</v>
      </c>
      <c r="H15" s="278">
        <f>C28+C29+C36+C42+C48+C54+C60+C66+C72+C78</f>
        <v>2699</v>
      </c>
      <c r="I15" s="278">
        <f>D28+D29+D36+D42+D48+D54+D60+D66+D72</f>
        <v>2298</v>
      </c>
      <c r="J15" s="208"/>
      <c r="K15" s="61"/>
      <c r="L15" s="94"/>
      <c r="M15" s="62"/>
      <c r="N15" s="61"/>
      <c r="O15" s="111"/>
    </row>
    <row r="16" spans="1:15" x14ac:dyDescent="0.25">
      <c r="A16" s="72" t="s">
        <v>113</v>
      </c>
      <c r="B16" s="79">
        <v>192</v>
      </c>
      <c r="C16" s="79">
        <v>104</v>
      </c>
      <c r="D16" s="79">
        <v>88</v>
      </c>
      <c r="E16" s="63"/>
      <c r="F16" s="170"/>
      <c r="G16" s="196"/>
      <c r="H16" s="196"/>
      <c r="I16" s="196"/>
      <c r="J16" s="208"/>
      <c r="K16" s="63"/>
      <c r="L16" s="210"/>
      <c r="M16" s="211"/>
      <c r="N16" s="211"/>
      <c r="O16" s="111"/>
    </row>
    <row r="17" spans="1:15" x14ac:dyDescent="0.25">
      <c r="A17" s="72" t="s">
        <v>112</v>
      </c>
      <c r="B17" s="79">
        <v>213</v>
      </c>
      <c r="C17" s="79">
        <v>110</v>
      </c>
      <c r="D17" s="79">
        <v>103</v>
      </c>
      <c r="E17" s="169"/>
      <c r="F17" s="196"/>
      <c r="G17" s="196"/>
      <c r="H17" s="196"/>
      <c r="I17" s="196"/>
      <c r="J17" s="208"/>
      <c r="K17" s="63"/>
      <c r="L17" s="210"/>
      <c r="M17" s="212"/>
      <c r="N17" s="212"/>
      <c r="O17" s="111"/>
    </row>
    <row r="18" spans="1:15" x14ac:dyDescent="0.25">
      <c r="A18" s="83" t="s">
        <v>111</v>
      </c>
      <c r="B18" s="84">
        <v>1029</v>
      </c>
      <c r="C18" s="84">
        <v>495</v>
      </c>
      <c r="D18" s="84">
        <v>534</v>
      </c>
      <c r="E18" s="169"/>
      <c r="F18" s="196"/>
      <c r="G18" s="196"/>
      <c r="H18" s="196"/>
      <c r="I18" s="196"/>
      <c r="J18" s="208"/>
      <c r="L18" s="210"/>
      <c r="M18" s="169"/>
      <c r="N18" s="169"/>
    </row>
    <row r="19" spans="1:15" x14ac:dyDescent="0.25">
      <c r="A19" s="72" t="s">
        <v>110</v>
      </c>
      <c r="B19" s="79">
        <v>205</v>
      </c>
      <c r="C19" s="79">
        <v>106</v>
      </c>
      <c r="D19" s="79">
        <v>99</v>
      </c>
      <c r="E19" s="169"/>
      <c r="F19" s="196"/>
      <c r="G19" s="196"/>
      <c r="H19" s="196"/>
      <c r="I19" s="196"/>
      <c r="J19" s="208"/>
      <c r="L19" s="210"/>
      <c r="M19" s="169"/>
      <c r="N19" s="169"/>
    </row>
    <row r="20" spans="1:15" x14ac:dyDescent="0.25">
      <c r="A20" s="72" t="s">
        <v>109</v>
      </c>
      <c r="B20" s="79">
        <v>153</v>
      </c>
      <c r="C20" s="79">
        <v>89</v>
      </c>
      <c r="D20" s="79">
        <v>64</v>
      </c>
      <c r="E20" s="169"/>
      <c r="F20" s="196"/>
      <c r="G20" s="196"/>
      <c r="H20" s="196"/>
      <c r="I20" s="196"/>
      <c r="J20" s="208"/>
      <c r="L20" s="210"/>
      <c r="M20" s="169"/>
      <c r="N20" s="169"/>
    </row>
    <row r="21" spans="1:15" x14ac:dyDescent="0.25">
      <c r="A21" s="72" t="s">
        <v>108</v>
      </c>
      <c r="B21" s="79">
        <v>165</v>
      </c>
      <c r="C21" s="79">
        <v>90</v>
      </c>
      <c r="D21" s="79">
        <v>75</v>
      </c>
      <c r="E21" s="169"/>
      <c r="F21" s="196"/>
      <c r="G21" s="196"/>
      <c r="H21" s="197"/>
      <c r="I21" s="197"/>
      <c r="J21" s="189"/>
      <c r="K21" s="33"/>
      <c r="L21" s="172"/>
      <c r="M21" s="172"/>
      <c r="N21" s="172"/>
    </row>
    <row r="22" spans="1:15" x14ac:dyDescent="0.25">
      <c r="A22" s="72" t="s">
        <v>107</v>
      </c>
      <c r="B22" s="79">
        <v>158</v>
      </c>
      <c r="C22" s="79">
        <v>74</v>
      </c>
      <c r="D22" s="79">
        <v>84</v>
      </c>
      <c r="E22" s="169"/>
      <c r="F22" s="196"/>
      <c r="G22" s="196"/>
      <c r="H22" s="197"/>
      <c r="I22" s="197"/>
      <c r="J22" s="189"/>
      <c r="K22" s="33"/>
    </row>
    <row r="23" spans="1:15" x14ac:dyDescent="0.25">
      <c r="A23" s="72" t="s">
        <v>106</v>
      </c>
      <c r="B23" s="79">
        <v>145</v>
      </c>
      <c r="C23" s="79">
        <v>65</v>
      </c>
      <c r="D23" s="79">
        <v>80</v>
      </c>
      <c r="E23" s="63"/>
      <c r="F23" s="197"/>
      <c r="G23" s="197"/>
      <c r="H23" s="197"/>
      <c r="I23" s="197"/>
      <c r="J23" s="189"/>
      <c r="K23" s="33"/>
    </row>
    <row r="24" spans="1:15" x14ac:dyDescent="0.25">
      <c r="A24" s="83" t="s">
        <v>105</v>
      </c>
      <c r="B24" s="84">
        <v>826</v>
      </c>
      <c r="C24" s="84">
        <v>424</v>
      </c>
      <c r="D24" s="84">
        <v>402</v>
      </c>
      <c r="E24" s="63"/>
      <c r="F24" s="197"/>
      <c r="G24" s="197"/>
      <c r="H24" s="197"/>
      <c r="I24" s="197"/>
      <c r="J24" s="189"/>
      <c r="K24" s="33"/>
    </row>
    <row r="25" spans="1:15" x14ac:dyDescent="0.25">
      <c r="A25" s="72" t="s">
        <v>104</v>
      </c>
      <c r="B25" s="79">
        <v>129</v>
      </c>
      <c r="C25" s="79">
        <v>69</v>
      </c>
      <c r="D25" s="79">
        <v>60</v>
      </c>
      <c r="E25" s="63"/>
      <c r="F25" s="197"/>
      <c r="G25" s="197"/>
      <c r="H25" s="197"/>
      <c r="I25" s="197"/>
      <c r="J25" s="190"/>
      <c r="K25" s="36"/>
    </row>
    <row r="26" spans="1:15" x14ac:dyDescent="0.25">
      <c r="A26" s="72" t="s">
        <v>103</v>
      </c>
      <c r="B26" s="79">
        <v>96</v>
      </c>
      <c r="C26" s="79">
        <v>41</v>
      </c>
      <c r="D26" s="79">
        <v>55</v>
      </c>
      <c r="E26" s="63"/>
      <c r="F26" s="197"/>
      <c r="G26" s="197"/>
      <c r="H26" s="197"/>
      <c r="I26" s="197"/>
      <c r="J26" s="190"/>
      <c r="K26" s="36"/>
    </row>
    <row r="27" spans="1:15" x14ac:dyDescent="0.25">
      <c r="A27" s="72" t="s">
        <v>102</v>
      </c>
      <c r="B27" s="79">
        <v>111</v>
      </c>
      <c r="C27" s="79">
        <v>68</v>
      </c>
      <c r="D27" s="79">
        <v>43</v>
      </c>
      <c r="E27" s="63"/>
      <c r="F27" s="197"/>
      <c r="G27" s="197"/>
      <c r="H27" s="197"/>
      <c r="I27" s="197"/>
      <c r="J27" s="190"/>
      <c r="K27" s="36"/>
    </row>
    <row r="28" spans="1:15" x14ac:dyDescent="0.25">
      <c r="A28" s="72" t="s">
        <v>101</v>
      </c>
      <c r="B28" s="79">
        <v>72</v>
      </c>
      <c r="C28" s="96">
        <v>37</v>
      </c>
      <c r="D28" s="96">
        <v>35</v>
      </c>
      <c r="E28" s="63"/>
      <c r="F28" s="197"/>
      <c r="G28" s="197"/>
      <c r="H28" s="197"/>
      <c r="I28" s="197"/>
      <c r="J28" s="190"/>
      <c r="K28" s="36"/>
    </row>
    <row r="29" spans="1:15" x14ac:dyDescent="0.25">
      <c r="A29" s="72" t="s">
        <v>100</v>
      </c>
      <c r="B29" s="79">
        <v>88</v>
      </c>
      <c r="C29" s="79">
        <v>41</v>
      </c>
      <c r="D29" s="79">
        <v>47</v>
      </c>
      <c r="E29" s="63"/>
      <c r="F29" s="197"/>
      <c r="G29" s="197"/>
      <c r="H29" s="197"/>
      <c r="I29" s="197"/>
      <c r="J29" s="190"/>
      <c r="K29" s="36"/>
    </row>
    <row r="30" spans="1:15" x14ac:dyDescent="0.25">
      <c r="A30" s="204" t="s">
        <v>99</v>
      </c>
      <c r="B30" s="96">
        <v>496</v>
      </c>
      <c r="C30" s="96">
        <v>256</v>
      </c>
      <c r="D30" s="96">
        <v>240</v>
      </c>
      <c r="E30" s="63"/>
      <c r="F30" s="197"/>
      <c r="G30" s="197"/>
      <c r="H30" s="197"/>
      <c r="I30" s="197"/>
      <c r="J30" s="190"/>
      <c r="K30" s="36"/>
    </row>
    <row r="31" spans="1:15" x14ac:dyDescent="0.25">
      <c r="A31" s="72" t="s">
        <v>98</v>
      </c>
      <c r="B31" s="79">
        <v>86</v>
      </c>
      <c r="C31" s="79">
        <v>46</v>
      </c>
      <c r="D31" s="79">
        <v>40</v>
      </c>
      <c r="E31" s="63"/>
      <c r="F31" s="197"/>
      <c r="G31" s="197"/>
      <c r="H31" s="197"/>
      <c r="I31" s="197"/>
      <c r="J31" s="190"/>
      <c r="K31" s="36"/>
    </row>
    <row r="32" spans="1:15" x14ac:dyDescent="0.25">
      <c r="A32" s="72" t="s">
        <v>97</v>
      </c>
      <c r="B32" s="79">
        <v>102</v>
      </c>
      <c r="C32" s="79">
        <v>45</v>
      </c>
      <c r="D32" s="79">
        <v>57</v>
      </c>
      <c r="E32" s="63"/>
      <c r="F32" s="197"/>
      <c r="G32" s="197"/>
      <c r="H32" s="197"/>
      <c r="I32" s="197"/>
      <c r="J32" s="189"/>
      <c r="K32" s="33"/>
    </row>
    <row r="33" spans="1:11" x14ac:dyDescent="0.25">
      <c r="A33" s="72" t="s">
        <v>96</v>
      </c>
      <c r="B33" s="79">
        <v>97</v>
      </c>
      <c r="C33" s="79">
        <v>47</v>
      </c>
      <c r="D33" s="79">
        <v>50</v>
      </c>
      <c r="E33" s="63"/>
      <c r="F33" s="197"/>
      <c r="G33" s="197"/>
      <c r="H33" s="197"/>
      <c r="I33" s="197"/>
      <c r="J33" s="189"/>
      <c r="K33" s="34"/>
    </row>
    <row r="34" spans="1:11" x14ac:dyDescent="0.25">
      <c r="A34" s="72" t="s">
        <v>95</v>
      </c>
      <c r="B34" s="79">
        <v>69</v>
      </c>
      <c r="C34" s="79">
        <v>31</v>
      </c>
      <c r="D34" s="79">
        <v>38</v>
      </c>
      <c r="E34" s="63"/>
      <c r="F34" s="197"/>
      <c r="G34" s="197"/>
      <c r="H34" s="197"/>
      <c r="I34" s="197"/>
      <c r="J34" s="189"/>
      <c r="K34" s="34"/>
    </row>
    <row r="35" spans="1:11" x14ac:dyDescent="0.25">
      <c r="A35" s="72" t="s">
        <v>94</v>
      </c>
      <c r="B35" s="79">
        <v>77</v>
      </c>
      <c r="C35" s="79">
        <v>50</v>
      </c>
      <c r="D35" s="79">
        <v>27</v>
      </c>
      <c r="E35" s="63"/>
      <c r="F35" s="197"/>
      <c r="G35" s="197"/>
      <c r="H35" s="197"/>
      <c r="I35" s="197"/>
      <c r="J35" s="189"/>
      <c r="K35" s="34"/>
    </row>
    <row r="36" spans="1:11" x14ac:dyDescent="0.25">
      <c r="A36" s="204" t="s">
        <v>93</v>
      </c>
      <c r="B36" s="96">
        <v>431</v>
      </c>
      <c r="C36" s="96">
        <v>219</v>
      </c>
      <c r="D36" s="96">
        <v>212</v>
      </c>
      <c r="E36" s="63"/>
      <c r="F36" s="197"/>
      <c r="G36" s="197"/>
      <c r="H36" s="197"/>
      <c r="I36" s="197"/>
      <c r="J36" s="189"/>
      <c r="K36" s="34"/>
    </row>
    <row r="37" spans="1:11" x14ac:dyDescent="0.25">
      <c r="A37" s="72" t="s">
        <v>92</v>
      </c>
      <c r="B37" s="79">
        <v>19</v>
      </c>
      <c r="C37" s="79">
        <v>14</v>
      </c>
      <c r="D37" s="79">
        <v>5</v>
      </c>
      <c r="E37" s="63"/>
      <c r="F37" s="197"/>
      <c r="G37" s="197"/>
      <c r="H37" s="197"/>
      <c r="I37" s="197"/>
      <c r="J37" s="189"/>
      <c r="K37" s="34"/>
    </row>
    <row r="38" spans="1:11" x14ac:dyDescent="0.25">
      <c r="A38" s="72" t="s">
        <v>91</v>
      </c>
      <c r="B38" s="79">
        <v>43</v>
      </c>
      <c r="C38" s="79">
        <v>23</v>
      </c>
      <c r="D38" s="79">
        <v>20</v>
      </c>
      <c r="E38" s="63"/>
      <c r="F38" s="197"/>
      <c r="G38" s="197"/>
      <c r="H38" s="197"/>
      <c r="I38" s="197"/>
      <c r="J38" s="189"/>
      <c r="K38" s="34"/>
    </row>
    <row r="39" spans="1:11" x14ac:dyDescent="0.25">
      <c r="A39" s="72" t="s">
        <v>90</v>
      </c>
      <c r="B39" s="79">
        <v>84</v>
      </c>
      <c r="C39" s="79">
        <v>45</v>
      </c>
      <c r="D39" s="79">
        <v>39</v>
      </c>
      <c r="E39" s="63"/>
      <c r="F39" s="197"/>
      <c r="G39" s="197"/>
      <c r="H39" s="197"/>
      <c r="I39" s="197"/>
      <c r="J39" s="189"/>
      <c r="K39" s="34"/>
    </row>
    <row r="40" spans="1:11" x14ac:dyDescent="0.25">
      <c r="A40" s="72" t="s">
        <v>89</v>
      </c>
      <c r="B40" s="79">
        <v>98</v>
      </c>
      <c r="C40" s="79">
        <v>49</v>
      </c>
      <c r="D40" s="79">
        <v>49</v>
      </c>
      <c r="E40" s="63"/>
      <c r="F40" s="197"/>
      <c r="G40" s="197"/>
      <c r="H40" s="197"/>
      <c r="I40" s="197"/>
      <c r="J40" s="189"/>
      <c r="K40" s="34"/>
    </row>
    <row r="41" spans="1:11" x14ac:dyDescent="0.25">
      <c r="A41" s="72" t="s">
        <v>88</v>
      </c>
      <c r="B41" s="79">
        <v>143</v>
      </c>
      <c r="C41" s="79">
        <v>79</v>
      </c>
      <c r="D41" s="79">
        <v>64</v>
      </c>
      <c r="E41" s="63"/>
      <c r="F41" s="197"/>
      <c r="G41" s="197"/>
      <c r="H41" s="197"/>
      <c r="I41" s="197"/>
      <c r="J41" s="189"/>
      <c r="K41" s="34"/>
    </row>
    <row r="42" spans="1:11" x14ac:dyDescent="0.25">
      <c r="A42" s="204" t="s">
        <v>87</v>
      </c>
      <c r="B42" s="96">
        <v>387</v>
      </c>
      <c r="C42" s="96">
        <v>210</v>
      </c>
      <c r="D42" s="96">
        <v>177</v>
      </c>
      <c r="E42" s="63"/>
      <c r="F42" s="197"/>
      <c r="G42" s="197"/>
      <c r="H42" s="197"/>
      <c r="I42" s="197"/>
      <c r="J42" s="189"/>
      <c r="K42" s="34"/>
    </row>
    <row r="43" spans="1:11" x14ac:dyDescent="0.25">
      <c r="A43" s="72" t="s">
        <v>86</v>
      </c>
      <c r="B43" s="79">
        <v>185</v>
      </c>
      <c r="C43" s="79">
        <v>100</v>
      </c>
      <c r="D43" s="79">
        <v>85</v>
      </c>
      <c r="E43" s="63"/>
      <c r="F43" s="197"/>
      <c r="G43" s="197"/>
      <c r="H43" s="197"/>
      <c r="I43" s="197"/>
      <c r="J43" s="189"/>
      <c r="K43" s="34"/>
    </row>
    <row r="44" spans="1:11" x14ac:dyDescent="0.25">
      <c r="A44" s="72" t="s">
        <v>85</v>
      </c>
      <c r="B44" s="79">
        <v>165</v>
      </c>
      <c r="C44" s="79">
        <v>82</v>
      </c>
      <c r="D44" s="79">
        <v>83</v>
      </c>
      <c r="E44" s="63"/>
      <c r="F44" s="197"/>
      <c r="G44" s="197"/>
      <c r="H44" s="197"/>
      <c r="I44" s="197"/>
      <c r="J44" s="189"/>
      <c r="K44" s="34"/>
    </row>
    <row r="45" spans="1:11" x14ac:dyDescent="0.25">
      <c r="A45" s="72" t="s">
        <v>84</v>
      </c>
      <c r="B45" s="79">
        <v>160</v>
      </c>
      <c r="C45" s="79">
        <v>93</v>
      </c>
      <c r="D45" s="79">
        <v>67</v>
      </c>
      <c r="E45" s="63"/>
      <c r="F45" s="197"/>
      <c r="G45" s="197"/>
      <c r="H45" s="197"/>
      <c r="I45" s="197"/>
      <c r="J45" s="189"/>
      <c r="K45" s="34"/>
    </row>
    <row r="46" spans="1:11" x14ac:dyDescent="0.25">
      <c r="A46" s="72" t="s">
        <v>83</v>
      </c>
      <c r="B46" s="79">
        <v>159</v>
      </c>
      <c r="C46" s="79">
        <v>80</v>
      </c>
      <c r="D46" s="79">
        <v>79</v>
      </c>
      <c r="E46" s="63"/>
      <c r="F46" s="197"/>
      <c r="G46" s="197"/>
      <c r="H46" s="197"/>
      <c r="I46" s="197"/>
      <c r="J46" s="189"/>
      <c r="K46" s="34"/>
    </row>
    <row r="47" spans="1:11" x14ac:dyDescent="0.25">
      <c r="A47" s="72" t="s">
        <v>82</v>
      </c>
      <c r="B47" s="79">
        <v>154</v>
      </c>
      <c r="C47" s="79">
        <v>59</v>
      </c>
      <c r="D47" s="79">
        <v>95</v>
      </c>
      <c r="E47" s="63"/>
      <c r="F47" s="197"/>
      <c r="G47" s="197"/>
      <c r="H47" s="197"/>
      <c r="I47" s="197"/>
      <c r="J47" s="189"/>
      <c r="K47" s="34"/>
    </row>
    <row r="48" spans="1:11" x14ac:dyDescent="0.25">
      <c r="A48" s="204" t="s">
        <v>81</v>
      </c>
      <c r="B48" s="96">
        <v>823</v>
      </c>
      <c r="C48" s="96">
        <v>414</v>
      </c>
      <c r="D48" s="96">
        <v>409</v>
      </c>
      <c r="E48" s="63"/>
      <c r="F48" s="197"/>
      <c r="G48" s="197"/>
      <c r="H48" s="197"/>
      <c r="I48" s="197"/>
      <c r="J48" s="189"/>
      <c r="K48" s="34"/>
    </row>
    <row r="49" spans="1:11" x14ac:dyDescent="0.25">
      <c r="A49" s="72" t="s">
        <v>80</v>
      </c>
      <c r="B49" s="79">
        <v>152</v>
      </c>
      <c r="C49" s="79">
        <v>77</v>
      </c>
      <c r="D49" s="79">
        <v>75</v>
      </c>
      <c r="E49" s="63"/>
      <c r="F49" s="197"/>
      <c r="G49" s="197"/>
      <c r="H49" s="197"/>
      <c r="I49" s="197"/>
      <c r="J49" s="189"/>
      <c r="K49" s="34"/>
    </row>
    <row r="50" spans="1:11" x14ac:dyDescent="0.25">
      <c r="A50" s="72" t="s">
        <v>79</v>
      </c>
      <c r="B50" s="79">
        <v>183</v>
      </c>
      <c r="C50" s="79">
        <v>86</v>
      </c>
      <c r="D50" s="79">
        <v>97</v>
      </c>
      <c r="E50" s="63"/>
      <c r="F50" s="197"/>
      <c r="G50" s="197"/>
      <c r="H50" s="197"/>
      <c r="I50" s="197"/>
      <c r="J50" s="189"/>
      <c r="K50" s="34"/>
    </row>
    <row r="51" spans="1:11" x14ac:dyDescent="0.25">
      <c r="A51" s="72" t="s">
        <v>78</v>
      </c>
      <c r="B51" s="79">
        <v>149</v>
      </c>
      <c r="C51" s="79">
        <v>70</v>
      </c>
      <c r="D51" s="79">
        <v>79</v>
      </c>
      <c r="E51" s="63"/>
      <c r="F51" s="197"/>
      <c r="G51" s="197"/>
      <c r="H51" s="197"/>
      <c r="I51" s="197"/>
      <c r="J51" s="189"/>
      <c r="K51" s="33"/>
    </row>
    <row r="52" spans="1:11" x14ac:dyDescent="0.25">
      <c r="A52" s="72" t="s">
        <v>77</v>
      </c>
      <c r="B52" s="79">
        <v>133</v>
      </c>
      <c r="C52" s="79">
        <v>61</v>
      </c>
      <c r="D52" s="79">
        <v>72</v>
      </c>
      <c r="E52" s="63"/>
      <c r="F52" s="197"/>
      <c r="G52" s="197"/>
      <c r="H52" s="197"/>
      <c r="I52" s="197"/>
      <c r="J52" s="189"/>
      <c r="K52" s="33"/>
    </row>
    <row r="53" spans="1:11" x14ac:dyDescent="0.25">
      <c r="A53" s="72" t="s">
        <v>76</v>
      </c>
      <c r="B53" s="79">
        <v>161</v>
      </c>
      <c r="C53" s="79">
        <v>82</v>
      </c>
      <c r="D53" s="79">
        <v>79</v>
      </c>
      <c r="E53" s="63"/>
      <c r="F53" s="197"/>
      <c r="G53" s="197"/>
      <c r="H53" s="197"/>
      <c r="I53" s="197"/>
      <c r="J53" s="189"/>
      <c r="K53" s="33"/>
    </row>
    <row r="54" spans="1:11" x14ac:dyDescent="0.25">
      <c r="A54" s="204" t="s">
        <v>75</v>
      </c>
      <c r="B54" s="96">
        <v>778</v>
      </c>
      <c r="C54" s="96">
        <v>376</v>
      </c>
      <c r="D54" s="96">
        <v>402</v>
      </c>
      <c r="E54" s="63"/>
      <c r="F54" s="197"/>
      <c r="G54" s="197"/>
      <c r="H54" s="197"/>
      <c r="I54" s="197"/>
      <c r="J54" s="189"/>
      <c r="K54" s="33"/>
    </row>
    <row r="55" spans="1:11" x14ac:dyDescent="0.25">
      <c r="A55" s="72" t="s">
        <v>74</v>
      </c>
      <c r="B55" s="79">
        <v>159</v>
      </c>
      <c r="C55" s="79">
        <v>82</v>
      </c>
      <c r="D55" s="79">
        <v>77</v>
      </c>
      <c r="E55" s="63"/>
      <c r="F55" s="197"/>
      <c r="G55" s="197"/>
      <c r="H55" s="197"/>
      <c r="I55" s="197"/>
      <c r="J55" s="189"/>
      <c r="K55" s="33"/>
    </row>
    <row r="56" spans="1:11" x14ac:dyDescent="0.25">
      <c r="A56" s="72" t="s">
        <v>73</v>
      </c>
      <c r="B56" s="79">
        <v>170</v>
      </c>
      <c r="C56" s="79">
        <v>90</v>
      </c>
      <c r="D56" s="79">
        <v>80</v>
      </c>
      <c r="E56" s="63"/>
      <c r="F56" s="197"/>
      <c r="G56" s="197"/>
      <c r="H56" s="197"/>
      <c r="I56" s="197"/>
      <c r="J56" s="189"/>
      <c r="K56" s="33"/>
    </row>
    <row r="57" spans="1:11" x14ac:dyDescent="0.25">
      <c r="A57" s="72" t="s">
        <v>72</v>
      </c>
      <c r="B57" s="79">
        <v>152</v>
      </c>
      <c r="C57" s="79">
        <v>85</v>
      </c>
      <c r="D57" s="79">
        <v>67</v>
      </c>
      <c r="E57" s="63"/>
      <c r="F57" s="197"/>
      <c r="G57" s="197"/>
      <c r="H57" s="197"/>
      <c r="I57" s="197"/>
      <c r="J57" s="189"/>
      <c r="K57" s="33"/>
    </row>
    <row r="58" spans="1:11" x14ac:dyDescent="0.25">
      <c r="A58" s="72" t="s">
        <v>71</v>
      </c>
      <c r="B58" s="79">
        <v>173</v>
      </c>
      <c r="C58" s="79">
        <v>97</v>
      </c>
      <c r="D58" s="79">
        <v>76</v>
      </c>
      <c r="E58" s="63"/>
      <c r="F58" s="197"/>
      <c r="G58" s="197"/>
      <c r="H58" s="197"/>
      <c r="I58" s="197"/>
      <c r="J58" s="189"/>
      <c r="K58" s="33"/>
    </row>
    <row r="59" spans="1:11" x14ac:dyDescent="0.25">
      <c r="A59" s="72" t="s">
        <v>70</v>
      </c>
      <c r="B59" s="79">
        <v>139</v>
      </c>
      <c r="C59" s="79">
        <v>69</v>
      </c>
      <c r="D59" s="79">
        <v>70</v>
      </c>
      <c r="E59" s="63"/>
      <c r="F59" s="197"/>
      <c r="G59" s="197"/>
      <c r="H59" s="197"/>
      <c r="I59" s="197"/>
      <c r="J59" s="189"/>
      <c r="K59" s="33"/>
    </row>
    <row r="60" spans="1:11" x14ac:dyDescent="0.25">
      <c r="A60" s="204" t="s">
        <v>69</v>
      </c>
      <c r="B60" s="96">
        <v>793</v>
      </c>
      <c r="C60" s="96">
        <v>423</v>
      </c>
      <c r="D60" s="96">
        <v>370</v>
      </c>
      <c r="E60" s="63"/>
      <c r="F60" s="197"/>
      <c r="G60" s="197"/>
      <c r="H60" s="197"/>
      <c r="I60" s="197"/>
      <c r="J60" s="189"/>
      <c r="K60" s="33"/>
    </row>
    <row r="61" spans="1:11" x14ac:dyDescent="0.25">
      <c r="A61" s="72" t="s">
        <v>68</v>
      </c>
      <c r="B61" s="79">
        <v>124</v>
      </c>
      <c r="C61" s="79">
        <v>60</v>
      </c>
      <c r="D61" s="79">
        <v>64</v>
      </c>
      <c r="E61" s="63"/>
      <c r="F61" s="197"/>
      <c r="G61" s="197"/>
      <c r="H61" s="197"/>
      <c r="I61" s="197"/>
      <c r="J61" s="189"/>
      <c r="K61" s="33"/>
    </row>
    <row r="62" spans="1:11" x14ac:dyDescent="0.25">
      <c r="A62" s="72" t="s">
        <v>67</v>
      </c>
      <c r="B62" s="79">
        <v>124</v>
      </c>
      <c r="C62" s="79">
        <v>54</v>
      </c>
      <c r="D62" s="79">
        <v>70</v>
      </c>
      <c r="E62" s="63"/>
      <c r="F62" s="197"/>
      <c r="G62" s="197"/>
      <c r="H62" s="197"/>
      <c r="I62" s="197"/>
      <c r="J62" s="189"/>
      <c r="K62" s="33"/>
    </row>
    <row r="63" spans="1:11" x14ac:dyDescent="0.25">
      <c r="A63" s="72" t="s">
        <v>66</v>
      </c>
      <c r="B63" s="79">
        <v>113</v>
      </c>
      <c r="C63" s="79">
        <v>49</v>
      </c>
      <c r="D63" s="79">
        <v>64</v>
      </c>
      <c r="E63" s="63"/>
      <c r="F63" s="197"/>
      <c r="G63" s="197"/>
      <c r="H63" s="197"/>
      <c r="I63" s="197"/>
      <c r="J63" s="189"/>
      <c r="K63" s="33"/>
    </row>
    <row r="64" spans="1:11" x14ac:dyDescent="0.25">
      <c r="A64" s="72" t="s">
        <v>65</v>
      </c>
      <c r="B64" s="79">
        <v>131</v>
      </c>
      <c r="C64" s="79">
        <v>64</v>
      </c>
      <c r="D64" s="79">
        <v>67</v>
      </c>
      <c r="E64" s="63"/>
      <c r="F64" s="197"/>
      <c r="G64" s="197"/>
      <c r="H64" s="197"/>
      <c r="I64" s="197"/>
      <c r="J64" s="189"/>
      <c r="K64" s="33"/>
    </row>
    <row r="65" spans="1:11" x14ac:dyDescent="0.25">
      <c r="A65" s="72" t="s">
        <v>64</v>
      </c>
      <c r="B65" s="79">
        <v>103</v>
      </c>
      <c r="C65" s="79">
        <v>54</v>
      </c>
      <c r="D65" s="79">
        <v>49</v>
      </c>
      <c r="E65" s="63"/>
      <c r="F65" s="197"/>
      <c r="G65" s="197"/>
      <c r="H65" s="197"/>
      <c r="I65" s="197"/>
      <c r="J65" s="189"/>
      <c r="K65" s="33"/>
    </row>
    <row r="66" spans="1:11" x14ac:dyDescent="0.25">
      <c r="A66" s="204" t="s">
        <v>63</v>
      </c>
      <c r="B66" s="96">
        <v>595</v>
      </c>
      <c r="C66" s="96">
        <v>281</v>
      </c>
      <c r="D66" s="96">
        <v>314</v>
      </c>
      <c r="E66" s="63"/>
      <c r="F66" s="197"/>
      <c r="G66" s="197"/>
      <c r="H66" s="197"/>
      <c r="I66" s="197"/>
      <c r="J66" s="189"/>
      <c r="K66" s="33"/>
    </row>
    <row r="67" spans="1:11" x14ac:dyDescent="0.25">
      <c r="A67" s="72" t="s">
        <v>62</v>
      </c>
      <c r="B67" s="79">
        <v>133</v>
      </c>
      <c r="C67" s="79">
        <v>62</v>
      </c>
      <c r="D67" s="79">
        <v>71</v>
      </c>
      <c r="E67" s="63"/>
      <c r="F67" s="197"/>
      <c r="G67" s="197"/>
      <c r="H67" s="197"/>
      <c r="I67" s="197"/>
      <c r="J67" s="189"/>
      <c r="K67" s="33"/>
    </row>
    <row r="68" spans="1:11" x14ac:dyDescent="0.25">
      <c r="A68" s="72" t="s">
        <v>61</v>
      </c>
      <c r="B68" s="79">
        <v>143</v>
      </c>
      <c r="C68" s="79">
        <v>71</v>
      </c>
      <c r="D68" s="79">
        <v>72</v>
      </c>
      <c r="E68" s="63"/>
      <c r="F68" s="197"/>
      <c r="G68" s="197"/>
      <c r="H68" s="197"/>
      <c r="I68" s="197"/>
      <c r="J68" s="189"/>
      <c r="K68" s="33"/>
    </row>
    <row r="69" spans="1:11" x14ac:dyDescent="0.25">
      <c r="A69" s="72" t="s">
        <v>60</v>
      </c>
      <c r="B69" s="79">
        <v>106</v>
      </c>
      <c r="C69" s="79">
        <v>55</v>
      </c>
      <c r="D69" s="79">
        <v>51</v>
      </c>
      <c r="E69" s="63"/>
      <c r="F69" s="197"/>
      <c r="G69" s="197"/>
      <c r="H69" s="197"/>
      <c r="I69" s="197"/>
      <c r="J69" s="189"/>
      <c r="K69" s="33"/>
    </row>
    <row r="70" spans="1:11" x14ac:dyDescent="0.25">
      <c r="A70" s="72" t="s">
        <v>59</v>
      </c>
      <c r="B70" s="79">
        <v>109</v>
      </c>
      <c r="C70" s="79">
        <v>52</v>
      </c>
      <c r="D70" s="79">
        <v>57</v>
      </c>
      <c r="E70" s="63"/>
      <c r="F70" s="197"/>
      <c r="G70" s="197"/>
      <c r="H70" s="197"/>
      <c r="I70" s="197"/>
      <c r="J70" s="189"/>
      <c r="K70" s="33"/>
    </row>
    <row r="71" spans="1:11" x14ac:dyDescent="0.25">
      <c r="A71" s="72" t="s">
        <v>58</v>
      </c>
      <c r="B71" s="79">
        <v>139</v>
      </c>
      <c r="C71" s="79">
        <v>58</v>
      </c>
      <c r="D71" s="79">
        <v>81</v>
      </c>
      <c r="E71" s="63"/>
      <c r="F71" s="197"/>
      <c r="G71" s="197"/>
      <c r="H71" s="197"/>
      <c r="I71" s="197"/>
      <c r="J71" s="189"/>
      <c r="K71" s="33"/>
    </row>
    <row r="72" spans="1:11" x14ac:dyDescent="0.25">
      <c r="A72" s="204" t="s">
        <v>57</v>
      </c>
      <c r="B72" s="96">
        <v>630</v>
      </c>
      <c r="C72" s="96">
        <v>298</v>
      </c>
      <c r="D72" s="96">
        <v>332</v>
      </c>
      <c r="E72" s="63"/>
      <c r="F72" s="197"/>
      <c r="G72" s="197"/>
      <c r="H72" s="197"/>
      <c r="I72" s="197"/>
      <c r="J72" s="189"/>
      <c r="K72" s="33"/>
    </row>
    <row r="73" spans="1:11" x14ac:dyDescent="0.25">
      <c r="A73" s="72" t="s">
        <v>56</v>
      </c>
      <c r="B73" s="79">
        <v>149</v>
      </c>
      <c r="C73" s="79">
        <v>67</v>
      </c>
      <c r="D73" s="79">
        <v>82</v>
      </c>
      <c r="E73" s="63"/>
      <c r="F73" s="197"/>
      <c r="G73" s="197"/>
      <c r="H73" s="197"/>
      <c r="I73" s="197"/>
      <c r="J73" s="189"/>
      <c r="K73" s="33"/>
    </row>
    <row r="74" spans="1:11" x14ac:dyDescent="0.25">
      <c r="A74" s="72" t="s">
        <v>55</v>
      </c>
      <c r="B74" s="79">
        <v>176</v>
      </c>
      <c r="C74" s="79">
        <v>74</v>
      </c>
      <c r="D74" s="79">
        <v>102</v>
      </c>
      <c r="E74" s="63"/>
      <c r="F74" s="197"/>
      <c r="G74" s="197"/>
      <c r="H74" s="197"/>
      <c r="I74" s="197"/>
      <c r="J74" s="189"/>
      <c r="K74" s="33"/>
    </row>
    <row r="75" spans="1:11" x14ac:dyDescent="0.25">
      <c r="A75" s="72" t="s">
        <v>54</v>
      </c>
      <c r="B75" s="79">
        <v>167</v>
      </c>
      <c r="C75" s="79">
        <v>83</v>
      </c>
      <c r="D75" s="79">
        <v>84</v>
      </c>
      <c r="E75" s="63"/>
      <c r="F75" s="197"/>
      <c r="G75" s="197"/>
      <c r="H75" s="197"/>
      <c r="I75" s="197"/>
      <c r="J75" s="189"/>
      <c r="K75" s="33"/>
    </row>
    <row r="76" spans="1:11" x14ac:dyDescent="0.25">
      <c r="A76" s="72" t="s">
        <v>53</v>
      </c>
      <c r="B76" s="79">
        <v>196</v>
      </c>
      <c r="C76" s="79">
        <v>107</v>
      </c>
      <c r="D76" s="79">
        <v>89</v>
      </c>
      <c r="E76" s="63"/>
      <c r="F76" s="197"/>
      <c r="G76" s="197"/>
      <c r="H76" s="197"/>
      <c r="I76" s="197"/>
      <c r="J76" s="189"/>
      <c r="K76" s="33"/>
    </row>
    <row r="77" spans="1:11" x14ac:dyDescent="0.25">
      <c r="A77" s="72" t="s">
        <v>52</v>
      </c>
      <c r="B77" s="79">
        <v>159</v>
      </c>
      <c r="C77" s="79">
        <v>69</v>
      </c>
      <c r="D77" s="79">
        <v>90</v>
      </c>
      <c r="E77" s="63"/>
      <c r="F77" s="197"/>
      <c r="G77" s="197"/>
      <c r="H77" s="197"/>
      <c r="I77" s="197"/>
      <c r="J77" s="189"/>
      <c r="K77" s="33"/>
    </row>
    <row r="78" spans="1:11" x14ac:dyDescent="0.25">
      <c r="A78" s="204" t="s">
        <v>51</v>
      </c>
      <c r="B78" s="96">
        <v>847</v>
      </c>
      <c r="C78" s="96">
        <v>400</v>
      </c>
      <c r="D78" s="96">
        <v>447</v>
      </c>
      <c r="E78" s="63"/>
      <c r="F78" s="197"/>
      <c r="G78" s="197"/>
      <c r="H78" s="197"/>
      <c r="I78" s="197"/>
      <c r="J78" s="189"/>
      <c r="K78" s="33"/>
    </row>
    <row r="79" spans="1:11" x14ac:dyDescent="0.25">
      <c r="A79" s="72" t="s">
        <v>50</v>
      </c>
      <c r="B79" s="79">
        <v>179</v>
      </c>
      <c r="C79" s="79">
        <v>91</v>
      </c>
      <c r="D79" s="79">
        <v>88</v>
      </c>
      <c r="E79" s="63"/>
      <c r="F79" s="197"/>
      <c r="G79" s="197"/>
      <c r="H79" s="197"/>
      <c r="I79" s="197"/>
      <c r="J79" s="189"/>
      <c r="K79" s="33"/>
    </row>
    <row r="80" spans="1:11" x14ac:dyDescent="0.25">
      <c r="A80" s="72" t="s">
        <v>49</v>
      </c>
      <c r="B80" s="79">
        <v>152</v>
      </c>
      <c r="C80" s="79">
        <v>80</v>
      </c>
      <c r="D80" s="79">
        <v>72</v>
      </c>
      <c r="E80" s="63"/>
      <c r="F80" s="197"/>
      <c r="G80" s="197"/>
      <c r="H80" s="197"/>
      <c r="I80" s="197"/>
      <c r="J80" s="189"/>
      <c r="K80" s="33"/>
    </row>
    <row r="81" spans="1:11" x14ac:dyDescent="0.25">
      <c r="A81" s="72" t="s">
        <v>48</v>
      </c>
      <c r="B81" s="79">
        <v>164</v>
      </c>
      <c r="C81" s="79">
        <v>68</v>
      </c>
      <c r="D81" s="79">
        <v>96</v>
      </c>
      <c r="E81" s="63"/>
      <c r="F81" s="197"/>
      <c r="G81" s="197"/>
      <c r="H81" s="197"/>
      <c r="I81" s="197"/>
      <c r="J81" s="189"/>
      <c r="K81" s="33"/>
    </row>
    <row r="82" spans="1:11" x14ac:dyDescent="0.25">
      <c r="A82" s="72" t="s">
        <v>47</v>
      </c>
      <c r="B82" s="79">
        <v>159</v>
      </c>
      <c r="C82" s="79">
        <v>71</v>
      </c>
      <c r="D82" s="79">
        <v>88</v>
      </c>
      <c r="E82" s="63"/>
      <c r="F82" s="197"/>
      <c r="G82" s="197"/>
      <c r="H82" s="197"/>
      <c r="I82" s="197"/>
      <c r="J82" s="189"/>
      <c r="K82" s="33"/>
    </row>
    <row r="83" spans="1:11" x14ac:dyDescent="0.25">
      <c r="A83" s="72" t="s">
        <v>46</v>
      </c>
      <c r="B83" s="79">
        <v>128</v>
      </c>
      <c r="C83" s="79">
        <v>57</v>
      </c>
      <c r="D83" s="79">
        <v>71</v>
      </c>
      <c r="E83" s="63"/>
      <c r="F83" s="197"/>
      <c r="G83" s="197"/>
      <c r="H83" s="197"/>
      <c r="I83" s="197"/>
      <c r="J83" s="189"/>
      <c r="K83" s="33"/>
    </row>
    <row r="84" spans="1:11" x14ac:dyDescent="0.25">
      <c r="A84" s="204" t="s">
        <v>45</v>
      </c>
      <c r="B84" s="96">
        <v>782</v>
      </c>
      <c r="C84" s="96">
        <v>367</v>
      </c>
      <c r="D84" s="96">
        <v>415</v>
      </c>
      <c r="E84" s="63"/>
      <c r="F84" s="197"/>
      <c r="G84" s="197"/>
      <c r="H84" s="197"/>
      <c r="I84" s="197"/>
      <c r="J84" s="189"/>
      <c r="K84" s="33"/>
    </row>
    <row r="85" spans="1:11" x14ac:dyDescent="0.25">
      <c r="A85" s="72" t="s">
        <v>44</v>
      </c>
      <c r="B85" s="79">
        <v>117</v>
      </c>
      <c r="C85" s="79">
        <v>50</v>
      </c>
      <c r="D85" s="79">
        <v>67</v>
      </c>
      <c r="E85" s="63"/>
      <c r="F85" s="197"/>
      <c r="G85" s="197"/>
      <c r="H85" s="197"/>
      <c r="I85" s="197"/>
      <c r="J85" s="189"/>
      <c r="K85" s="33"/>
    </row>
    <row r="86" spans="1:11" x14ac:dyDescent="0.25">
      <c r="A86" s="72" t="s">
        <v>43</v>
      </c>
      <c r="B86" s="79">
        <v>119</v>
      </c>
      <c r="C86" s="79">
        <v>39</v>
      </c>
      <c r="D86" s="79">
        <v>80</v>
      </c>
      <c r="E86" s="63"/>
      <c r="F86" s="197"/>
      <c r="G86" s="197"/>
      <c r="H86" s="197"/>
      <c r="I86" s="197"/>
      <c r="J86" s="189"/>
      <c r="K86" s="33"/>
    </row>
    <row r="87" spans="1:11" x14ac:dyDescent="0.25">
      <c r="A87" s="72" t="s">
        <v>42</v>
      </c>
      <c r="B87" s="79">
        <v>99</v>
      </c>
      <c r="C87" s="79">
        <v>43</v>
      </c>
      <c r="D87" s="79">
        <v>56</v>
      </c>
      <c r="E87" s="63"/>
      <c r="F87" s="197"/>
      <c r="G87" s="197"/>
      <c r="H87" s="197"/>
      <c r="I87" s="197"/>
      <c r="J87" s="189"/>
      <c r="K87" s="33"/>
    </row>
    <row r="88" spans="1:11" x14ac:dyDescent="0.25">
      <c r="A88" s="72" t="s">
        <v>41</v>
      </c>
      <c r="B88" s="79">
        <v>111</v>
      </c>
      <c r="C88" s="79">
        <v>55</v>
      </c>
      <c r="D88" s="79">
        <v>56</v>
      </c>
      <c r="E88" s="63"/>
      <c r="F88" s="197"/>
      <c r="G88" s="197"/>
      <c r="H88" s="197"/>
      <c r="I88" s="197"/>
      <c r="J88" s="189"/>
      <c r="K88" s="33"/>
    </row>
    <row r="89" spans="1:11" x14ac:dyDescent="0.25">
      <c r="A89" s="72" t="s">
        <v>40</v>
      </c>
      <c r="B89" s="79">
        <v>88</v>
      </c>
      <c r="C89" s="79">
        <v>38</v>
      </c>
      <c r="D89" s="79">
        <v>50</v>
      </c>
      <c r="E89" s="63"/>
      <c r="F89" s="197"/>
      <c r="G89" s="197"/>
      <c r="H89" s="197"/>
      <c r="I89" s="197"/>
      <c r="J89" s="189"/>
      <c r="K89" s="33"/>
    </row>
    <row r="90" spans="1:11" x14ac:dyDescent="0.25">
      <c r="A90" s="204" t="s">
        <v>39</v>
      </c>
      <c r="B90" s="96">
        <v>534</v>
      </c>
      <c r="C90" s="96">
        <v>225</v>
      </c>
      <c r="D90" s="96">
        <v>309</v>
      </c>
      <c r="E90" s="63"/>
      <c r="F90" s="197"/>
      <c r="G90" s="197"/>
      <c r="H90" s="197"/>
      <c r="I90" s="197"/>
      <c r="J90" s="189"/>
      <c r="K90" s="33"/>
    </row>
    <row r="91" spans="1:11" x14ac:dyDescent="0.25">
      <c r="A91" s="72" t="s">
        <v>38</v>
      </c>
      <c r="B91" s="79">
        <v>67</v>
      </c>
      <c r="C91" s="79">
        <v>31</v>
      </c>
      <c r="D91" s="79">
        <v>36</v>
      </c>
      <c r="E91" s="63"/>
      <c r="F91" s="197"/>
      <c r="G91" s="197"/>
      <c r="H91" s="197"/>
      <c r="I91" s="197"/>
      <c r="J91" s="189"/>
      <c r="K91" s="33"/>
    </row>
    <row r="92" spans="1:11" x14ac:dyDescent="0.25">
      <c r="A92" s="72" t="s">
        <v>37</v>
      </c>
      <c r="B92" s="79">
        <v>56</v>
      </c>
      <c r="C92" s="79">
        <v>20</v>
      </c>
      <c r="D92" s="79">
        <v>36</v>
      </c>
      <c r="E92" s="63"/>
      <c r="F92" s="197"/>
      <c r="G92" s="197"/>
      <c r="H92" s="197"/>
      <c r="I92" s="197"/>
      <c r="J92" s="189"/>
      <c r="K92" s="33"/>
    </row>
    <row r="93" spans="1:11" x14ac:dyDescent="0.25">
      <c r="A93" s="72" t="s">
        <v>36</v>
      </c>
      <c r="B93" s="79">
        <v>29</v>
      </c>
      <c r="C93" s="79">
        <v>11</v>
      </c>
      <c r="D93" s="79">
        <v>18</v>
      </c>
      <c r="E93" s="63"/>
      <c r="F93" s="197"/>
      <c r="G93" s="197"/>
      <c r="H93" s="197"/>
      <c r="I93" s="197"/>
      <c r="J93" s="189"/>
      <c r="K93" s="33"/>
    </row>
    <row r="94" spans="1:11" x14ac:dyDescent="0.25">
      <c r="A94" s="72" t="s">
        <v>35</v>
      </c>
      <c r="B94" s="79">
        <v>14</v>
      </c>
      <c r="C94" s="79">
        <v>8</v>
      </c>
      <c r="D94" s="79">
        <v>6</v>
      </c>
      <c r="E94" s="63"/>
      <c r="F94" s="197"/>
      <c r="G94" s="197"/>
      <c r="H94" s="197"/>
      <c r="I94" s="197"/>
      <c r="J94" s="189"/>
      <c r="K94" s="33"/>
    </row>
    <row r="95" spans="1:11" x14ac:dyDescent="0.25">
      <c r="A95" s="72" t="s">
        <v>34</v>
      </c>
      <c r="B95" s="79">
        <v>15</v>
      </c>
      <c r="C95" s="79">
        <v>5</v>
      </c>
      <c r="D95" s="79">
        <v>10</v>
      </c>
      <c r="E95" s="63"/>
      <c r="F95" s="197"/>
      <c r="G95" s="197"/>
      <c r="H95" s="197"/>
      <c r="I95" s="197"/>
      <c r="J95" s="189"/>
      <c r="K95" s="33"/>
    </row>
    <row r="96" spans="1:11" x14ac:dyDescent="0.25">
      <c r="A96" s="204" t="s">
        <v>33</v>
      </c>
      <c r="B96" s="96">
        <v>181</v>
      </c>
      <c r="C96" s="96">
        <v>75</v>
      </c>
      <c r="D96" s="96">
        <v>106</v>
      </c>
      <c r="E96" s="63"/>
      <c r="F96" s="197"/>
      <c r="G96" s="197"/>
      <c r="H96" s="197"/>
      <c r="I96" s="197"/>
      <c r="J96" s="189"/>
      <c r="K96" s="33"/>
    </row>
    <row r="97" spans="1:11" x14ac:dyDescent="0.25">
      <c r="A97" s="72" t="s">
        <v>32</v>
      </c>
      <c r="B97" s="79">
        <v>31</v>
      </c>
      <c r="C97" s="79">
        <v>18</v>
      </c>
      <c r="D97" s="79">
        <v>13</v>
      </c>
      <c r="E97" s="63"/>
      <c r="F97" s="197"/>
      <c r="G97" s="197"/>
      <c r="H97" s="197"/>
      <c r="I97" s="197"/>
      <c r="J97" s="189"/>
      <c r="K97" s="33"/>
    </row>
    <row r="98" spans="1:11" x14ac:dyDescent="0.25">
      <c r="A98" s="72" t="s">
        <v>31</v>
      </c>
      <c r="B98" s="79">
        <v>26</v>
      </c>
      <c r="C98" s="79">
        <v>10</v>
      </c>
      <c r="D98" s="79">
        <v>16</v>
      </c>
      <c r="E98" s="63"/>
      <c r="F98" s="197"/>
      <c r="G98" s="197"/>
      <c r="H98" s="197"/>
      <c r="I98" s="197"/>
      <c r="J98" s="189"/>
      <c r="K98" s="33"/>
    </row>
    <row r="99" spans="1:11" x14ac:dyDescent="0.25">
      <c r="A99" s="72" t="s">
        <v>30</v>
      </c>
      <c r="B99" s="79">
        <v>23</v>
      </c>
      <c r="C99" s="79" t="s">
        <v>0</v>
      </c>
      <c r="D99" s="79">
        <v>23</v>
      </c>
      <c r="E99" s="63"/>
      <c r="F99" s="197"/>
      <c r="G99" s="197"/>
      <c r="H99" s="197"/>
      <c r="I99" s="197"/>
      <c r="J99" s="189"/>
      <c r="K99" s="33"/>
    </row>
    <row r="100" spans="1:11" x14ac:dyDescent="0.25">
      <c r="A100" s="72" t="s">
        <v>29</v>
      </c>
      <c r="B100" s="79">
        <v>34</v>
      </c>
      <c r="C100" s="79">
        <v>6</v>
      </c>
      <c r="D100" s="79">
        <v>28</v>
      </c>
      <c r="E100" s="63"/>
      <c r="F100" s="197"/>
      <c r="G100" s="197"/>
      <c r="H100" s="197"/>
      <c r="I100" s="197"/>
      <c r="J100" s="189"/>
      <c r="K100" s="33"/>
    </row>
    <row r="101" spans="1:11" x14ac:dyDescent="0.25">
      <c r="A101" s="72" t="s">
        <v>28</v>
      </c>
      <c r="B101" s="79">
        <v>29</v>
      </c>
      <c r="C101" s="79">
        <v>10</v>
      </c>
      <c r="D101" s="79">
        <v>19</v>
      </c>
      <c r="E101" s="63"/>
      <c r="F101" s="197"/>
      <c r="G101" s="197"/>
      <c r="H101" s="197"/>
      <c r="I101" s="197"/>
      <c r="J101" s="189"/>
      <c r="K101" s="33"/>
    </row>
    <row r="102" spans="1:11" x14ac:dyDescent="0.25">
      <c r="A102" s="204" t="s">
        <v>27</v>
      </c>
      <c r="B102" s="96">
        <v>143</v>
      </c>
      <c r="C102" s="96">
        <v>44</v>
      </c>
      <c r="D102" s="96">
        <v>99</v>
      </c>
      <c r="E102" s="63"/>
      <c r="F102" s="197"/>
      <c r="G102" s="197"/>
      <c r="H102" s="197"/>
      <c r="I102" s="197"/>
      <c r="J102" s="189"/>
      <c r="K102" s="33"/>
    </row>
    <row r="103" spans="1:11" x14ac:dyDescent="0.25">
      <c r="A103" s="72" t="s">
        <v>26</v>
      </c>
      <c r="B103" s="79">
        <v>31</v>
      </c>
      <c r="C103" s="79">
        <v>9</v>
      </c>
      <c r="D103" s="79">
        <v>22</v>
      </c>
      <c r="E103" s="63"/>
      <c r="F103" s="197"/>
      <c r="G103" s="197"/>
      <c r="H103" s="197"/>
      <c r="I103" s="197"/>
      <c r="J103" s="189"/>
      <c r="K103" s="33"/>
    </row>
    <row r="104" spans="1:11" x14ac:dyDescent="0.25">
      <c r="A104" s="72" t="s">
        <v>25</v>
      </c>
      <c r="B104" s="79">
        <v>20</v>
      </c>
      <c r="C104" s="79">
        <v>5</v>
      </c>
      <c r="D104" s="79">
        <v>15</v>
      </c>
      <c r="E104" s="63"/>
      <c r="F104" s="197"/>
      <c r="G104" s="197"/>
      <c r="H104" s="197"/>
      <c r="I104" s="197"/>
      <c r="J104" s="189"/>
      <c r="K104" s="33"/>
    </row>
    <row r="105" spans="1:11" x14ac:dyDescent="0.25">
      <c r="A105" s="72" t="s">
        <v>24</v>
      </c>
      <c r="B105" s="79">
        <v>32</v>
      </c>
      <c r="C105" s="79">
        <v>10</v>
      </c>
      <c r="D105" s="79">
        <v>22</v>
      </c>
      <c r="E105" s="63"/>
      <c r="F105" s="197"/>
      <c r="G105" s="197"/>
      <c r="H105" s="197"/>
      <c r="I105" s="197"/>
      <c r="J105" s="189"/>
      <c r="K105" s="33"/>
    </row>
    <row r="106" spans="1:11" x14ac:dyDescent="0.25">
      <c r="A106" s="72" t="s">
        <v>23</v>
      </c>
      <c r="B106" s="79">
        <v>18</v>
      </c>
      <c r="C106" s="79">
        <v>5</v>
      </c>
      <c r="D106" s="79">
        <v>13</v>
      </c>
      <c r="E106" s="63"/>
      <c r="F106" s="197"/>
      <c r="G106" s="197"/>
      <c r="H106" s="197"/>
      <c r="I106" s="197"/>
      <c r="J106" s="189"/>
      <c r="K106" s="33"/>
    </row>
    <row r="107" spans="1:11" x14ac:dyDescent="0.25">
      <c r="A107" s="72" t="s">
        <v>22</v>
      </c>
      <c r="B107" s="79">
        <v>13</v>
      </c>
      <c r="C107" s="79">
        <v>4</v>
      </c>
      <c r="D107" s="79">
        <v>9</v>
      </c>
      <c r="E107" s="63"/>
      <c r="F107" s="197"/>
      <c r="G107" s="197"/>
      <c r="H107" s="197"/>
      <c r="I107" s="197"/>
      <c r="J107" s="189"/>
      <c r="K107" s="33"/>
    </row>
    <row r="108" spans="1:11" x14ac:dyDescent="0.25">
      <c r="A108" s="204" t="s">
        <v>21</v>
      </c>
      <c r="B108" s="96">
        <v>114</v>
      </c>
      <c r="C108" s="96">
        <v>33</v>
      </c>
      <c r="D108" s="96">
        <v>81</v>
      </c>
      <c r="E108" s="63"/>
      <c r="F108" s="197"/>
      <c r="G108" s="197"/>
      <c r="H108" s="197"/>
      <c r="I108" s="197"/>
      <c r="J108" s="189"/>
      <c r="K108" s="33"/>
    </row>
    <row r="109" spans="1:11" x14ac:dyDescent="0.25">
      <c r="A109" s="72" t="s">
        <v>20</v>
      </c>
      <c r="B109" s="79">
        <v>33</v>
      </c>
      <c r="C109" s="79">
        <v>8</v>
      </c>
      <c r="D109" s="79">
        <v>25</v>
      </c>
      <c r="E109" s="63"/>
      <c r="F109" s="197"/>
      <c r="G109" s="197"/>
      <c r="H109" s="197"/>
      <c r="I109" s="197"/>
      <c r="J109" s="189"/>
      <c r="K109" s="33"/>
    </row>
    <row r="110" spans="1:11" x14ac:dyDescent="0.25">
      <c r="A110" s="72" t="s">
        <v>19</v>
      </c>
      <c r="B110" s="79">
        <v>15</v>
      </c>
      <c r="C110" s="79">
        <v>10</v>
      </c>
      <c r="D110" s="79">
        <v>5</v>
      </c>
      <c r="E110" s="63"/>
      <c r="F110" s="197"/>
      <c r="G110" s="197"/>
      <c r="H110" s="197"/>
      <c r="I110" s="197"/>
      <c r="J110" s="189"/>
      <c r="K110" s="33"/>
    </row>
    <row r="111" spans="1:11" x14ac:dyDescent="0.25">
      <c r="A111" s="72" t="s">
        <v>18</v>
      </c>
      <c r="B111" s="79">
        <v>25</v>
      </c>
      <c r="C111" s="79" t="s">
        <v>0</v>
      </c>
      <c r="D111" s="79">
        <v>25</v>
      </c>
      <c r="E111" s="63"/>
      <c r="F111" s="197"/>
      <c r="G111" s="197"/>
      <c r="H111" s="197"/>
      <c r="I111" s="197"/>
      <c r="J111" s="189"/>
      <c r="K111" s="33"/>
    </row>
    <row r="112" spans="1:11" x14ac:dyDescent="0.25">
      <c r="A112" s="72" t="s">
        <v>17</v>
      </c>
      <c r="B112" s="79">
        <v>19</v>
      </c>
      <c r="C112" s="79">
        <v>7</v>
      </c>
      <c r="D112" s="79">
        <v>12</v>
      </c>
      <c r="E112" s="63"/>
      <c r="F112" s="197"/>
      <c r="G112" s="197"/>
      <c r="H112" s="197"/>
      <c r="I112" s="197"/>
      <c r="J112" s="189"/>
      <c r="K112" s="33"/>
    </row>
    <row r="113" spans="1:11" x14ac:dyDescent="0.25">
      <c r="A113" s="72" t="s">
        <v>16</v>
      </c>
      <c r="B113" s="79" t="s">
        <v>0</v>
      </c>
      <c r="C113" s="79" t="s">
        <v>0</v>
      </c>
      <c r="D113" s="79" t="s">
        <v>0</v>
      </c>
      <c r="E113" s="63"/>
      <c r="F113" s="197"/>
      <c r="G113" s="197"/>
      <c r="H113" s="197"/>
      <c r="I113" s="197"/>
      <c r="J113" s="189"/>
      <c r="K113" s="33"/>
    </row>
    <row r="114" spans="1:11" x14ac:dyDescent="0.25">
      <c r="A114" s="204" t="s">
        <v>15</v>
      </c>
      <c r="B114" s="96">
        <v>92</v>
      </c>
      <c r="C114" s="96">
        <v>25</v>
      </c>
      <c r="D114" s="96">
        <v>67</v>
      </c>
      <c r="E114" s="63"/>
      <c r="F114" s="197"/>
      <c r="G114" s="197"/>
      <c r="H114" s="197"/>
      <c r="I114" s="197"/>
      <c r="J114" s="189"/>
      <c r="K114" s="33"/>
    </row>
    <row r="115" spans="1:11" x14ac:dyDescent="0.25">
      <c r="A115" s="72" t="s">
        <v>14</v>
      </c>
      <c r="B115" s="79">
        <v>11</v>
      </c>
      <c r="C115" s="79">
        <v>2</v>
      </c>
      <c r="D115" s="79">
        <v>9</v>
      </c>
      <c r="E115" s="63"/>
      <c r="F115" s="197"/>
      <c r="G115" s="197"/>
      <c r="H115" s="197"/>
      <c r="I115" s="197"/>
      <c r="J115" s="189"/>
      <c r="K115" s="33"/>
    </row>
    <row r="116" spans="1:11" x14ac:dyDescent="0.25">
      <c r="A116" s="72" t="s">
        <v>13</v>
      </c>
      <c r="B116" s="79">
        <v>15</v>
      </c>
      <c r="C116" s="79" t="s">
        <v>0</v>
      </c>
      <c r="D116" s="79">
        <v>15</v>
      </c>
      <c r="E116" s="63"/>
      <c r="F116" s="197"/>
      <c r="G116" s="197"/>
      <c r="H116" s="197"/>
      <c r="I116" s="197"/>
      <c r="J116" s="189"/>
      <c r="K116" s="33"/>
    </row>
    <row r="117" spans="1:11" x14ac:dyDescent="0.25">
      <c r="A117" s="72" t="s">
        <v>12</v>
      </c>
      <c r="B117" s="79">
        <v>5</v>
      </c>
      <c r="C117" s="79" t="s">
        <v>0</v>
      </c>
      <c r="D117" s="79">
        <v>5</v>
      </c>
      <c r="E117" s="63"/>
      <c r="F117" s="197"/>
      <c r="G117" s="197"/>
      <c r="H117" s="197"/>
      <c r="I117" s="197"/>
      <c r="J117" s="189"/>
      <c r="K117" s="33"/>
    </row>
    <row r="118" spans="1:11" x14ac:dyDescent="0.25">
      <c r="A118" s="72" t="s">
        <v>11</v>
      </c>
      <c r="B118" s="79" t="s">
        <v>0</v>
      </c>
      <c r="C118" s="79" t="s">
        <v>0</v>
      </c>
      <c r="D118" s="79" t="s">
        <v>0</v>
      </c>
      <c r="E118" s="63"/>
      <c r="F118" s="197"/>
      <c r="G118" s="197"/>
      <c r="H118" s="197"/>
      <c r="I118" s="197"/>
      <c r="J118" s="189"/>
      <c r="K118" s="33"/>
    </row>
    <row r="119" spans="1:11" x14ac:dyDescent="0.25">
      <c r="A119" s="72" t="s">
        <v>10</v>
      </c>
      <c r="B119" s="79">
        <v>3</v>
      </c>
      <c r="C119" s="79" t="s">
        <v>0</v>
      </c>
      <c r="D119" s="79">
        <v>3</v>
      </c>
      <c r="E119" s="63"/>
      <c r="F119" s="197"/>
      <c r="G119" s="197"/>
      <c r="H119" s="197"/>
      <c r="I119" s="197"/>
      <c r="J119" s="189"/>
      <c r="K119" s="33"/>
    </row>
    <row r="120" spans="1:11" x14ac:dyDescent="0.25">
      <c r="A120" s="204" t="s">
        <v>9</v>
      </c>
      <c r="B120" s="96">
        <v>34</v>
      </c>
      <c r="C120" s="96">
        <v>2</v>
      </c>
      <c r="D120" s="96">
        <v>32</v>
      </c>
      <c r="E120" s="63"/>
      <c r="F120" s="197"/>
      <c r="G120" s="197"/>
      <c r="H120" s="197"/>
      <c r="I120" s="197"/>
      <c r="J120" s="189"/>
      <c r="K120" s="33"/>
    </row>
    <row r="121" spans="1:11" x14ac:dyDescent="0.25">
      <c r="A121" s="72" t="s">
        <v>8</v>
      </c>
      <c r="B121" s="79" t="s">
        <v>0</v>
      </c>
      <c r="C121" s="79" t="s">
        <v>0</v>
      </c>
      <c r="D121" s="79" t="s">
        <v>0</v>
      </c>
      <c r="E121" s="63"/>
      <c r="F121" s="197"/>
      <c r="G121" s="197"/>
      <c r="H121" s="197"/>
      <c r="I121" s="197"/>
      <c r="J121" s="189"/>
      <c r="K121" s="33"/>
    </row>
    <row r="122" spans="1:11" x14ac:dyDescent="0.25">
      <c r="A122" s="72" t="s">
        <v>7</v>
      </c>
      <c r="B122" s="79" t="s">
        <v>0</v>
      </c>
      <c r="C122" s="79" t="s">
        <v>0</v>
      </c>
      <c r="D122" s="79" t="s">
        <v>0</v>
      </c>
      <c r="E122" s="63"/>
      <c r="F122" s="197"/>
      <c r="G122" s="197"/>
      <c r="H122" s="197"/>
      <c r="I122" s="197"/>
      <c r="J122" s="189"/>
      <c r="K122" s="33"/>
    </row>
    <row r="123" spans="1:11" x14ac:dyDescent="0.25">
      <c r="A123" s="72" t="s">
        <v>6</v>
      </c>
      <c r="B123" s="79">
        <v>1</v>
      </c>
      <c r="C123" s="79" t="s">
        <v>0</v>
      </c>
      <c r="D123" s="79">
        <v>1</v>
      </c>
      <c r="E123" s="63"/>
      <c r="F123" s="197"/>
      <c r="G123" s="197"/>
      <c r="H123" s="197"/>
      <c r="I123" s="197"/>
      <c r="J123" s="189"/>
      <c r="K123" s="33"/>
    </row>
    <row r="124" spans="1:11" x14ac:dyDescent="0.25">
      <c r="A124" s="72" t="s">
        <v>5</v>
      </c>
      <c r="B124" s="79" t="s">
        <v>0</v>
      </c>
      <c r="C124" s="79" t="s">
        <v>0</v>
      </c>
      <c r="D124" s="79" t="s">
        <v>0</v>
      </c>
      <c r="E124" s="63"/>
      <c r="F124" s="197"/>
      <c r="G124" s="197"/>
      <c r="H124" s="197"/>
      <c r="I124" s="197"/>
      <c r="J124" s="189"/>
      <c r="K124" s="33"/>
    </row>
    <row r="125" spans="1:11" x14ac:dyDescent="0.25">
      <c r="A125" s="72" t="s">
        <v>4</v>
      </c>
      <c r="B125" s="79" t="s">
        <v>0</v>
      </c>
      <c r="C125" s="79" t="s">
        <v>0</v>
      </c>
      <c r="D125" s="79" t="s">
        <v>0</v>
      </c>
      <c r="E125" s="63"/>
      <c r="F125" s="197"/>
      <c r="G125" s="197"/>
      <c r="H125" s="197"/>
      <c r="I125" s="197"/>
      <c r="J125" s="189"/>
      <c r="K125" s="33"/>
    </row>
    <row r="126" spans="1:11" x14ac:dyDescent="0.25">
      <c r="A126" s="204" t="s">
        <v>3</v>
      </c>
      <c r="B126" s="96">
        <v>1</v>
      </c>
      <c r="C126" s="96">
        <v>0</v>
      </c>
      <c r="D126" s="96">
        <v>1</v>
      </c>
      <c r="E126" s="63"/>
      <c r="F126" s="197"/>
      <c r="G126" s="197"/>
      <c r="H126" s="197"/>
      <c r="I126" s="197"/>
      <c r="J126" s="189"/>
      <c r="K126" s="33"/>
    </row>
    <row r="127" spans="1:11" ht="25.5" x14ac:dyDescent="0.25">
      <c r="A127" s="205" t="s">
        <v>140</v>
      </c>
      <c r="B127" s="206">
        <v>0</v>
      </c>
      <c r="C127" s="206">
        <v>0</v>
      </c>
      <c r="D127" s="206">
        <v>0</v>
      </c>
      <c r="E127" s="63"/>
      <c r="F127" s="197"/>
      <c r="G127" s="197"/>
      <c r="H127" s="197"/>
      <c r="I127" s="197"/>
      <c r="J127" s="189"/>
      <c r="K127" s="33"/>
    </row>
    <row r="128" spans="1:11" x14ac:dyDescent="0.25">
      <c r="A128" s="73"/>
      <c r="B128" s="80"/>
      <c r="C128" s="80"/>
      <c r="D128" s="80"/>
      <c r="E128" s="67"/>
      <c r="F128" s="198"/>
      <c r="G128" s="198"/>
      <c r="H128" s="198"/>
      <c r="I128" s="198"/>
      <c r="J128" s="191"/>
      <c r="K128" s="33"/>
    </row>
    <row r="129" spans="1:11" x14ac:dyDescent="0.25">
      <c r="A129" s="73"/>
      <c r="B129" s="80"/>
      <c r="C129" s="80"/>
      <c r="D129" s="80"/>
      <c r="E129" s="38"/>
      <c r="F129" s="80"/>
      <c r="G129" s="80"/>
      <c r="H129" s="80"/>
      <c r="I129" s="80"/>
      <c r="J129" s="192"/>
      <c r="K129" s="33"/>
    </row>
  </sheetData>
  <mergeCells count="6">
    <mergeCell ref="H3:J3"/>
    <mergeCell ref="A1:D1"/>
    <mergeCell ref="A2:D2"/>
    <mergeCell ref="A3:A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workbookViewId="0">
      <selection activeCell="J11" sqref="J11"/>
    </sheetView>
  </sheetViews>
  <sheetFormatPr defaultRowHeight="15" x14ac:dyDescent="0.25"/>
  <cols>
    <col min="1" max="5" width="9.140625" style="74"/>
    <col min="6" max="6" width="24.5703125" customWidth="1"/>
    <col min="7" max="7" width="15.140625" customWidth="1"/>
    <col min="8" max="8" width="12" customWidth="1"/>
  </cols>
  <sheetData>
    <row r="1" spans="1:11" ht="24.75" customHeight="1" x14ac:dyDescent="0.25">
      <c r="A1" s="360" t="s">
        <v>135</v>
      </c>
      <c r="B1" s="360"/>
      <c r="C1" s="360"/>
      <c r="D1" s="360"/>
      <c r="E1" s="360"/>
    </row>
    <row r="2" spans="1:11" x14ac:dyDescent="0.25">
      <c r="A2" s="360" t="s">
        <v>136</v>
      </c>
      <c r="B2" s="360"/>
      <c r="C2" s="360"/>
      <c r="D2" s="360"/>
      <c r="E2" s="360"/>
    </row>
    <row r="3" spans="1:11" x14ac:dyDescent="0.25">
      <c r="A3" s="1"/>
      <c r="B3" s="1"/>
      <c r="C3" s="1"/>
      <c r="D3" s="1"/>
      <c r="E3" s="1"/>
    </row>
    <row r="4" spans="1:11" ht="28.5" x14ac:dyDescent="0.25">
      <c r="A4" s="69" t="s">
        <v>131</v>
      </c>
      <c r="B4" s="143" t="s">
        <v>200</v>
      </c>
      <c r="C4" s="216" t="s">
        <v>150</v>
      </c>
      <c r="D4" s="142" t="s">
        <v>125</v>
      </c>
      <c r="E4" s="142" t="s">
        <v>124</v>
      </c>
    </row>
    <row r="5" spans="1:11" x14ac:dyDescent="0.25">
      <c r="A5" s="70" t="s">
        <v>139</v>
      </c>
      <c r="B5" s="75"/>
      <c r="C5" s="77">
        <v>1</v>
      </c>
      <c r="D5" s="76">
        <v>2</v>
      </c>
      <c r="E5" s="144">
        <v>3</v>
      </c>
      <c r="F5" s="74"/>
      <c r="G5" s="132" t="s">
        <v>156</v>
      </c>
      <c r="H5" s="132" t="s">
        <v>151</v>
      </c>
      <c r="I5" s="132" t="s">
        <v>152</v>
      </c>
    </row>
    <row r="6" spans="1:11" x14ac:dyDescent="0.25">
      <c r="A6" s="85" t="s">
        <v>1</v>
      </c>
      <c r="B6" s="90" t="s">
        <v>0</v>
      </c>
      <c r="C6" s="90">
        <v>63214</v>
      </c>
      <c r="D6" s="90">
        <v>27733</v>
      </c>
      <c r="E6" s="90">
        <v>35481</v>
      </c>
      <c r="F6" s="193" t="s">
        <v>153</v>
      </c>
      <c r="G6" s="193">
        <f>H6+I6</f>
        <v>14995</v>
      </c>
      <c r="H6" s="164">
        <f>D12+D18+D24</f>
        <v>7698</v>
      </c>
      <c r="I6" s="164">
        <f>E12+E18+E24</f>
        <v>7297</v>
      </c>
    </row>
    <row r="7" spans="1:11" ht="18.75" customHeight="1" x14ac:dyDescent="0.25">
      <c r="A7" s="86" t="s">
        <v>122</v>
      </c>
      <c r="B7" s="91">
        <v>2017</v>
      </c>
      <c r="C7" s="91">
        <v>963</v>
      </c>
      <c r="D7" s="91">
        <v>507</v>
      </c>
      <c r="E7" s="91">
        <v>456</v>
      </c>
      <c r="F7" s="84" t="s">
        <v>154</v>
      </c>
      <c r="G7" s="193">
        <f t="shared" ref="G7:G15" si="0">H7+I7</f>
        <v>2681</v>
      </c>
      <c r="H7" s="164">
        <f>D25+D26+D27</f>
        <v>1334</v>
      </c>
      <c r="I7" s="164">
        <f>E25+E26+E27</f>
        <v>1347</v>
      </c>
    </row>
    <row r="8" spans="1:11" x14ac:dyDescent="0.25">
      <c r="A8" s="86" t="s">
        <v>121</v>
      </c>
      <c r="B8" s="91">
        <v>2016</v>
      </c>
      <c r="C8" s="91">
        <v>1062</v>
      </c>
      <c r="D8" s="91">
        <v>557</v>
      </c>
      <c r="E8" s="91">
        <v>505</v>
      </c>
      <c r="F8" s="84" t="s">
        <v>155</v>
      </c>
      <c r="G8" s="193">
        <f t="shared" si="0"/>
        <v>17676</v>
      </c>
      <c r="H8" s="164">
        <f>D12+D18+D24+D25+D26+D27</f>
        <v>9032</v>
      </c>
      <c r="I8" s="164">
        <f>E12+E18+E24+E25+E26+E27</f>
        <v>8644</v>
      </c>
    </row>
    <row r="9" spans="1:11" ht="18.75" customHeight="1" x14ac:dyDescent="0.25">
      <c r="A9" s="86" t="s">
        <v>120</v>
      </c>
      <c r="B9" s="91">
        <v>2015</v>
      </c>
      <c r="C9" s="91">
        <v>1114</v>
      </c>
      <c r="D9" s="91">
        <v>587</v>
      </c>
      <c r="E9" s="91">
        <v>527</v>
      </c>
      <c r="F9" s="84" t="s">
        <v>199</v>
      </c>
      <c r="G9" s="193">
        <f t="shared" si="0"/>
        <v>36472</v>
      </c>
      <c r="H9" s="164">
        <f>D26+D27+D28+D29+D36+D42+D48+D54+D60+D66+D72+D78</f>
        <v>16604</v>
      </c>
      <c r="I9" s="164">
        <f>E26+E27+E28+E29+E36+E42+E48+E54+E60+E66+E72</f>
        <v>19868</v>
      </c>
    </row>
    <row r="10" spans="1:11" ht="17.25" customHeight="1" x14ac:dyDescent="0.25">
      <c r="A10" s="86" t="s">
        <v>119</v>
      </c>
      <c r="B10" s="91">
        <v>2014</v>
      </c>
      <c r="C10" s="91">
        <v>1102</v>
      </c>
      <c r="D10" s="91">
        <v>603</v>
      </c>
      <c r="E10" s="91">
        <v>499</v>
      </c>
      <c r="F10" s="84" t="s">
        <v>157</v>
      </c>
      <c r="G10" s="193">
        <f t="shared" si="0"/>
        <v>45538</v>
      </c>
      <c r="H10" s="164">
        <f>D28+D29+D36+D42+D48+D54+D60+D66+D72+D78+D84+D90+D96+D102+D108+D114+D120+D126+D127</f>
        <v>18701</v>
      </c>
      <c r="I10" s="164">
        <f>E28+E29+E36+E42+E48+E54+E60+E66+E72+E78+E84+E90+E96+E102+E108+E114+E120+E126+E127</f>
        <v>26837</v>
      </c>
    </row>
    <row r="11" spans="1:11" x14ac:dyDescent="0.25">
      <c r="A11" s="86" t="s">
        <v>118</v>
      </c>
      <c r="B11" s="91">
        <v>2013</v>
      </c>
      <c r="C11" s="91">
        <v>1173</v>
      </c>
      <c r="D11" s="91">
        <v>589</v>
      </c>
      <c r="E11" s="91">
        <v>584</v>
      </c>
      <c r="F11" s="194" t="s">
        <v>196</v>
      </c>
      <c r="G11" s="193">
        <f t="shared" si="0"/>
        <v>10895</v>
      </c>
      <c r="H11" s="84">
        <v>3006</v>
      </c>
      <c r="I11" s="193">
        <v>7889</v>
      </c>
      <c r="J11" s="278"/>
      <c r="K11" s="278"/>
    </row>
    <row r="12" spans="1:11" x14ac:dyDescent="0.25">
      <c r="A12" s="87" t="s">
        <v>117</v>
      </c>
      <c r="B12" s="92" t="s">
        <v>0</v>
      </c>
      <c r="C12" s="92">
        <v>5414</v>
      </c>
      <c r="D12" s="92">
        <v>2843</v>
      </c>
      <c r="E12" s="92">
        <v>2571</v>
      </c>
      <c r="F12" s="195" t="s">
        <v>197</v>
      </c>
      <c r="G12" s="193">
        <f t="shared" si="0"/>
        <v>40329</v>
      </c>
      <c r="H12" s="84">
        <f>D28+D29+D36+D42+D48+D54+D60+D66+D72+D78+D84+D85</f>
        <v>17151</v>
      </c>
      <c r="I12" s="84">
        <f>E28+E29+E36+E42+E48+E54+E60+E66+E72+E78+E84+E85</f>
        <v>23178</v>
      </c>
    </row>
    <row r="13" spans="1:11" x14ac:dyDescent="0.25">
      <c r="A13" s="86" t="s">
        <v>116</v>
      </c>
      <c r="B13" s="91">
        <v>2012</v>
      </c>
      <c r="C13" s="91">
        <v>1163</v>
      </c>
      <c r="D13" s="91">
        <v>593</v>
      </c>
      <c r="E13" s="91">
        <v>570</v>
      </c>
      <c r="F13" s="195" t="s">
        <v>198</v>
      </c>
      <c r="G13" s="193">
        <f t="shared" si="0"/>
        <v>18764</v>
      </c>
      <c r="H13" s="84"/>
      <c r="I13" s="84">
        <f>E30+E36+E42+E48+E54+E60+E66</f>
        <v>18764</v>
      </c>
    </row>
    <row r="14" spans="1:11" x14ac:dyDescent="0.25">
      <c r="A14" s="86" t="s">
        <v>115</v>
      </c>
      <c r="B14" s="91">
        <v>2011</v>
      </c>
      <c r="C14" s="91">
        <v>1166</v>
      </c>
      <c r="D14" s="91">
        <v>614</v>
      </c>
      <c r="E14" s="91">
        <v>552</v>
      </c>
      <c r="F14" s="132" t="s">
        <v>195</v>
      </c>
      <c r="G14" s="193">
        <f t="shared" si="0"/>
        <v>63214</v>
      </c>
      <c r="H14" s="84">
        <f>H8+H10</f>
        <v>27733</v>
      </c>
      <c r="I14" s="84">
        <f>I8+I10</f>
        <v>35481</v>
      </c>
    </row>
    <row r="15" spans="1:11" ht="25.5" x14ac:dyDescent="0.25">
      <c r="A15" s="86" t="s">
        <v>114</v>
      </c>
      <c r="B15" s="91">
        <v>2010</v>
      </c>
      <c r="C15" s="91">
        <v>1135</v>
      </c>
      <c r="D15" s="91">
        <v>580</v>
      </c>
      <c r="E15" s="91">
        <v>555</v>
      </c>
      <c r="F15" s="84" t="s">
        <v>264</v>
      </c>
      <c r="G15" s="193">
        <f t="shared" si="0"/>
        <v>50983</v>
      </c>
      <c r="H15" s="278">
        <f>C28+C29+C36+C42+C48+C54+C60+C66+C72+C78</f>
        <v>36579</v>
      </c>
      <c r="I15" s="278">
        <f>D28+D29+D36+D42+D48+D54+D60+D66+D72</f>
        <v>14404</v>
      </c>
      <c r="J15" s="196"/>
    </row>
    <row r="16" spans="1:11" x14ac:dyDescent="0.25">
      <c r="A16" s="86" t="s">
        <v>113</v>
      </c>
      <c r="B16" s="91">
        <v>2009</v>
      </c>
      <c r="C16" s="91">
        <v>1035</v>
      </c>
      <c r="D16" s="91">
        <v>515</v>
      </c>
      <c r="E16" s="91">
        <v>520</v>
      </c>
      <c r="F16" s="3"/>
      <c r="G16" s="3"/>
    </row>
    <row r="17" spans="1:7" x14ac:dyDescent="0.25">
      <c r="A17" s="86" t="s">
        <v>112</v>
      </c>
      <c r="B17" s="91">
        <v>2008</v>
      </c>
      <c r="C17" s="91">
        <v>968</v>
      </c>
      <c r="D17" s="91">
        <v>475</v>
      </c>
      <c r="E17" s="91">
        <v>493</v>
      </c>
      <c r="F17" s="3"/>
      <c r="G17" s="3"/>
    </row>
    <row r="18" spans="1:7" x14ac:dyDescent="0.25">
      <c r="A18" s="87" t="s">
        <v>111</v>
      </c>
      <c r="B18" s="92" t="s">
        <v>0</v>
      </c>
      <c r="C18" s="92">
        <v>5467</v>
      </c>
      <c r="D18" s="92">
        <v>2777</v>
      </c>
      <c r="E18" s="92">
        <v>2690</v>
      </c>
      <c r="F18" s="3"/>
      <c r="G18" s="3"/>
    </row>
    <row r="19" spans="1:7" x14ac:dyDescent="0.25">
      <c r="A19" s="86" t="s">
        <v>110</v>
      </c>
      <c r="B19" s="91">
        <v>2007</v>
      </c>
      <c r="C19" s="91">
        <v>849</v>
      </c>
      <c r="D19" s="91">
        <v>404</v>
      </c>
      <c r="E19" s="91">
        <v>445</v>
      </c>
      <c r="F19" s="3"/>
      <c r="G19" s="3"/>
    </row>
    <row r="20" spans="1:7" x14ac:dyDescent="0.25">
      <c r="A20" s="86" t="s">
        <v>109</v>
      </c>
      <c r="B20" s="91">
        <v>2006</v>
      </c>
      <c r="C20" s="91">
        <v>784</v>
      </c>
      <c r="D20" s="91">
        <v>403</v>
      </c>
      <c r="E20" s="91">
        <v>381</v>
      </c>
      <c r="F20" s="3"/>
      <c r="G20" s="3"/>
    </row>
    <row r="21" spans="1:7" x14ac:dyDescent="0.25">
      <c r="A21" s="86" t="s">
        <v>108</v>
      </c>
      <c r="B21" s="91">
        <v>2005</v>
      </c>
      <c r="C21" s="91">
        <v>873</v>
      </c>
      <c r="D21" s="91">
        <v>474</v>
      </c>
      <c r="E21" s="91">
        <v>399</v>
      </c>
      <c r="F21" s="3"/>
      <c r="G21" s="3"/>
    </row>
    <row r="22" spans="1:7" x14ac:dyDescent="0.25">
      <c r="A22" s="86" t="s">
        <v>107</v>
      </c>
      <c r="B22" s="91">
        <v>2004</v>
      </c>
      <c r="C22" s="91">
        <v>798</v>
      </c>
      <c r="D22" s="91">
        <v>399</v>
      </c>
      <c r="E22" s="91">
        <v>399</v>
      </c>
      <c r="F22" s="3"/>
      <c r="G22" s="3"/>
    </row>
    <row r="23" spans="1:7" x14ac:dyDescent="0.25">
      <c r="A23" s="86" t="s">
        <v>106</v>
      </c>
      <c r="B23" s="91">
        <v>2003</v>
      </c>
      <c r="C23" s="91">
        <v>810</v>
      </c>
      <c r="D23" s="91">
        <v>398</v>
      </c>
      <c r="E23" s="91">
        <v>412</v>
      </c>
      <c r="F23" s="3"/>
      <c r="G23" s="3"/>
    </row>
    <row r="24" spans="1:7" x14ac:dyDescent="0.25">
      <c r="A24" s="87" t="s">
        <v>105</v>
      </c>
      <c r="B24" s="92" t="s">
        <v>0</v>
      </c>
      <c r="C24" s="92">
        <v>4114</v>
      </c>
      <c r="D24" s="92">
        <v>2078</v>
      </c>
      <c r="E24" s="92">
        <v>2036</v>
      </c>
      <c r="F24" s="3"/>
      <c r="G24" s="3"/>
    </row>
    <row r="25" spans="1:7" x14ac:dyDescent="0.25">
      <c r="A25" s="86" t="s">
        <v>104</v>
      </c>
      <c r="B25" s="91">
        <v>2002</v>
      </c>
      <c r="C25" s="91">
        <v>852</v>
      </c>
      <c r="D25" s="91">
        <v>425</v>
      </c>
      <c r="E25" s="91">
        <v>427</v>
      </c>
      <c r="F25" s="3"/>
      <c r="G25" s="3"/>
    </row>
    <row r="26" spans="1:7" x14ac:dyDescent="0.25">
      <c r="A26" s="86" t="s">
        <v>103</v>
      </c>
      <c r="B26" s="91">
        <v>2001</v>
      </c>
      <c r="C26" s="91">
        <v>900</v>
      </c>
      <c r="D26" s="91">
        <v>448</v>
      </c>
      <c r="E26" s="91">
        <v>452</v>
      </c>
      <c r="F26" s="3"/>
      <c r="G26" s="3"/>
    </row>
    <row r="27" spans="1:7" x14ac:dyDescent="0.25">
      <c r="A27" s="86" t="s">
        <v>102</v>
      </c>
      <c r="B27" s="91">
        <v>2000</v>
      </c>
      <c r="C27" s="91">
        <v>929</v>
      </c>
      <c r="D27" s="91">
        <v>461</v>
      </c>
      <c r="E27" s="91">
        <v>468</v>
      </c>
      <c r="F27" s="3"/>
      <c r="G27" s="3"/>
    </row>
    <row r="28" spans="1:7" x14ac:dyDescent="0.25">
      <c r="A28" s="86" t="s">
        <v>101</v>
      </c>
      <c r="B28" s="91">
        <v>1999</v>
      </c>
      <c r="C28" s="97">
        <v>798</v>
      </c>
      <c r="D28" s="97">
        <v>364</v>
      </c>
      <c r="E28" s="91">
        <v>434</v>
      </c>
      <c r="F28" s="3"/>
      <c r="G28" s="3"/>
    </row>
    <row r="29" spans="1:7" x14ac:dyDescent="0.25">
      <c r="A29" s="86" t="s">
        <v>100</v>
      </c>
      <c r="B29" s="91">
        <v>1998</v>
      </c>
      <c r="C29" s="91">
        <v>760</v>
      </c>
      <c r="D29" s="91">
        <v>294</v>
      </c>
      <c r="E29" s="91">
        <v>466</v>
      </c>
      <c r="F29" s="3"/>
      <c r="G29" s="3"/>
    </row>
    <row r="30" spans="1:7" x14ac:dyDescent="0.25">
      <c r="A30" s="87" t="s">
        <v>99</v>
      </c>
      <c r="B30" s="92" t="s">
        <v>0</v>
      </c>
      <c r="C30" s="92">
        <v>4239</v>
      </c>
      <c r="D30" s="92">
        <v>1992</v>
      </c>
      <c r="E30" s="269">
        <v>2247</v>
      </c>
    </row>
    <row r="31" spans="1:7" x14ac:dyDescent="0.25">
      <c r="A31" s="86" t="s">
        <v>98</v>
      </c>
      <c r="B31" s="91">
        <v>1997</v>
      </c>
      <c r="C31" s="91">
        <v>620</v>
      </c>
      <c r="D31" s="91">
        <v>276</v>
      </c>
      <c r="E31" s="91">
        <v>344</v>
      </c>
    </row>
    <row r="32" spans="1:7" x14ac:dyDescent="0.25">
      <c r="A32" s="86" t="s">
        <v>97</v>
      </c>
      <c r="B32" s="91">
        <v>1996</v>
      </c>
      <c r="C32" s="91">
        <v>586</v>
      </c>
      <c r="D32" s="91">
        <v>241</v>
      </c>
      <c r="E32" s="91">
        <v>345</v>
      </c>
    </row>
    <row r="33" spans="1:5" x14ac:dyDescent="0.25">
      <c r="A33" s="86" t="s">
        <v>96</v>
      </c>
      <c r="B33" s="91">
        <v>1995</v>
      </c>
      <c r="C33" s="91">
        <v>677</v>
      </c>
      <c r="D33" s="91">
        <v>236</v>
      </c>
      <c r="E33" s="91">
        <v>441</v>
      </c>
    </row>
    <row r="34" spans="1:5" x14ac:dyDescent="0.25">
      <c r="A34" s="86" t="s">
        <v>95</v>
      </c>
      <c r="B34" s="91">
        <v>1994</v>
      </c>
      <c r="C34" s="91">
        <v>1120</v>
      </c>
      <c r="D34" s="91">
        <v>550</v>
      </c>
      <c r="E34" s="91">
        <v>570</v>
      </c>
    </row>
    <row r="35" spans="1:5" x14ac:dyDescent="0.25">
      <c r="A35" s="86" t="s">
        <v>94</v>
      </c>
      <c r="B35" s="91">
        <v>1993</v>
      </c>
      <c r="C35" s="91">
        <v>1148</v>
      </c>
      <c r="D35" s="91">
        <v>465</v>
      </c>
      <c r="E35" s="91">
        <v>683</v>
      </c>
    </row>
    <row r="36" spans="1:5" x14ac:dyDescent="0.25">
      <c r="A36" s="87" t="s">
        <v>93</v>
      </c>
      <c r="B36" s="92" t="s">
        <v>0</v>
      </c>
      <c r="C36" s="92">
        <v>4151</v>
      </c>
      <c r="D36" s="92">
        <v>1768</v>
      </c>
      <c r="E36" s="269">
        <v>2383</v>
      </c>
    </row>
    <row r="37" spans="1:5" x14ac:dyDescent="0.25">
      <c r="A37" s="86" t="s">
        <v>92</v>
      </c>
      <c r="B37" s="91">
        <v>1992</v>
      </c>
      <c r="C37" s="91">
        <v>1601</v>
      </c>
      <c r="D37" s="91">
        <v>650</v>
      </c>
      <c r="E37" s="91">
        <v>951</v>
      </c>
    </row>
    <row r="38" spans="1:5" x14ac:dyDescent="0.25">
      <c r="A38" s="86" t="s">
        <v>91</v>
      </c>
      <c r="B38" s="91">
        <v>1991</v>
      </c>
      <c r="C38" s="91">
        <v>1531</v>
      </c>
      <c r="D38" s="91">
        <v>634</v>
      </c>
      <c r="E38" s="91">
        <v>897</v>
      </c>
    </row>
    <row r="39" spans="1:5" x14ac:dyDescent="0.25">
      <c r="A39" s="86" t="s">
        <v>90</v>
      </c>
      <c r="B39" s="91">
        <v>1990</v>
      </c>
      <c r="C39" s="91">
        <v>1344</v>
      </c>
      <c r="D39" s="91">
        <v>554</v>
      </c>
      <c r="E39" s="91">
        <v>790</v>
      </c>
    </row>
    <row r="40" spans="1:5" x14ac:dyDescent="0.25">
      <c r="A40" s="86" t="s">
        <v>89</v>
      </c>
      <c r="B40" s="91">
        <v>1989</v>
      </c>
      <c r="C40" s="91">
        <v>1338</v>
      </c>
      <c r="D40" s="91">
        <v>561</v>
      </c>
      <c r="E40" s="91">
        <v>777</v>
      </c>
    </row>
    <row r="41" spans="1:5" x14ac:dyDescent="0.25">
      <c r="A41" s="86" t="s">
        <v>88</v>
      </c>
      <c r="B41" s="91">
        <v>1988</v>
      </c>
      <c r="C41" s="91">
        <v>1470</v>
      </c>
      <c r="D41" s="91">
        <v>601</v>
      </c>
      <c r="E41" s="91">
        <v>869</v>
      </c>
    </row>
    <row r="42" spans="1:5" x14ac:dyDescent="0.25">
      <c r="A42" s="87" t="s">
        <v>87</v>
      </c>
      <c r="B42" s="92" t="s">
        <v>0</v>
      </c>
      <c r="C42" s="92">
        <v>7284</v>
      </c>
      <c r="D42" s="92">
        <v>3000</v>
      </c>
      <c r="E42" s="270">
        <v>4284</v>
      </c>
    </row>
    <row r="43" spans="1:5" x14ac:dyDescent="0.25">
      <c r="A43" s="86" t="s">
        <v>86</v>
      </c>
      <c r="B43" s="91">
        <v>1987</v>
      </c>
      <c r="C43" s="91">
        <v>1264</v>
      </c>
      <c r="D43" s="91">
        <v>566</v>
      </c>
      <c r="E43" s="91">
        <v>698</v>
      </c>
    </row>
    <row r="44" spans="1:5" x14ac:dyDescent="0.25">
      <c r="A44" s="86" t="s">
        <v>85</v>
      </c>
      <c r="B44" s="91">
        <v>1986</v>
      </c>
      <c r="C44" s="91">
        <v>1120</v>
      </c>
      <c r="D44" s="91">
        <v>498</v>
      </c>
      <c r="E44" s="91">
        <v>622</v>
      </c>
    </row>
    <row r="45" spans="1:5" x14ac:dyDescent="0.25">
      <c r="A45" s="86" t="s">
        <v>84</v>
      </c>
      <c r="B45" s="91">
        <v>1985</v>
      </c>
      <c r="C45" s="91">
        <v>1009</v>
      </c>
      <c r="D45" s="91">
        <v>474</v>
      </c>
      <c r="E45" s="91">
        <v>535</v>
      </c>
    </row>
    <row r="46" spans="1:5" x14ac:dyDescent="0.25">
      <c r="A46" s="86" t="s">
        <v>83</v>
      </c>
      <c r="B46" s="91">
        <v>1984</v>
      </c>
      <c r="C46" s="91">
        <v>1037</v>
      </c>
      <c r="D46" s="91">
        <v>459</v>
      </c>
      <c r="E46" s="91">
        <v>578</v>
      </c>
    </row>
    <row r="47" spans="1:5" x14ac:dyDescent="0.25">
      <c r="A47" s="86" t="s">
        <v>82</v>
      </c>
      <c r="B47" s="91">
        <v>1983</v>
      </c>
      <c r="C47" s="91">
        <v>1125</v>
      </c>
      <c r="D47" s="91">
        <v>490</v>
      </c>
      <c r="E47" s="91">
        <v>635</v>
      </c>
    </row>
    <row r="48" spans="1:5" x14ac:dyDescent="0.25">
      <c r="A48" s="87" t="s">
        <v>81</v>
      </c>
      <c r="B48" s="92" t="s">
        <v>0</v>
      </c>
      <c r="C48" s="92">
        <v>5555</v>
      </c>
      <c r="D48" s="92">
        <v>2487</v>
      </c>
      <c r="E48" s="270">
        <v>3068</v>
      </c>
    </row>
    <row r="49" spans="1:5" x14ac:dyDescent="0.25">
      <c r="A49" s="86" t="s">
        <v>80</v>
      </c>
      <c r="B49" s="91">
        <v>1982</v>
      </c>
      <c r="C49" s="91">
        <v>1067</v>
      </c>
      <c r="D49" s="91">
        <v>479</v>
      </c>
      <c r="E49" s="91">
        <v>588</v>
      </c>
    </row>
    <row r="50" spans="1:5" x14ac:dyDescent="0.25">
      <c r="A50" s="86" t="s">
        <v>79</v>
      </c>
      <c r="B50" s="91">
        <v>1981</v>
      </c>
      <c r="C50" s="91">
        <v>937</v>
      </c>
      <c r="D50" s="91">
        <v>415</v>
      </c>
      <c r="E50" s="91">
        <v>522</v>
      </c>
    </row>
    <row r="51" spans="1:5" x14ac:dyDescent="0.25">
      <c r="A51" s="86" t="s">
        <v>78</v>
      </c>
      <c r="B51" s="91">
        <v>1980</v>
      </c>
      <c r="C51" s="91">
        <v>868</v>
      </c>
      <c r="D51" s="91">
        <v>388</v>
      </c>
      <c r="E51" s="91">
        <v>480</v>
      </c>
    </row>
    <row r="52" spans="1:5" x14ac:dyDescent="0.25">
      <c r="A52" s="86" t="s">
        <v>77</v>
      </c>
      <c r="B52" s="91">
        <v>1979</v>
      </c>
      <c r="C52" s="91">
        <v>911</v>
      </c>
      <c r="D52" s="91">
        <v>409</v>
      </c>
      <c r="E52" s="91">
        <v>502</v>
      </c>
    </row>
    <row r="53" spans="1:5" x14ac:dyDescent="0.25">
      <c r="A53" s="86" t="s">
        <v>76</v>
      </c>
      <c r="B53" s="91">
        <v>1978</v>
      </c>
      <c r="C53" s="91">
        <v>852</v>
      </c>
      <c r="D53" s="91">
        <v>390</v>
      </c>
      <c r="E53" s="91">
        <v>462</v>
      </c>
    </row>
    <row r="54" spans="1:5" x14ac:dyDescent="0.25">
      <c r="A54" s="87" t="s">
        <v>75</v>
      </c>
      <c r="B54" s="92" t="s">
        <v>0</v>
      </c>
      <c r="C54" s="92">
        <v>4635</v>
      </c>
      <c r="D54" s="92">
        <v>2081</v>
      </c>
      <c r="E54" s="270">
        <v>2554</v>
      </c>
    </row>
    <row r="55" spans="1:5" x14ac:dyDescent="0.25">
      <c r="A55" s="86" t="s">
        <v>74</v>
      </c>
      <c r="B55" s="91">
        <v>1977</v>
      </c>
      <c r="C55" s="91">
        <v>927</v>
      </c>
      <c r="D55" s="91">
        <v>406</v>
      </c>
      <c r="E55" s="91">
        <v>521</v>
      </c>
    </row>
    <row r="56" spans="1:5" x14ac:dyDescent="0.25">
      <c r="A56" s="86" t="s">
        <v>73</v>
      </c>
      <c r="B56" s="91">
        <v>1976</v>
      </c>
      <c r="C56" s="91">
        <v>910</v>
      </c>
      <c r="D56" s="91">
        <v>410</v>
      </c>
      <c r="E56" s="91">
        <v>500</v>
      </c>
    </row>
    <row r="57" spans="1:5" x14ac:dyDescent="0.25">
      <c r="A57" s="86" t="s">
        <v>72</v>
      </c>
      <c r="B57" s="91">
        <v>1975</v>
      </c>
      <c r="C57" s="91">
        <v>833</v>
      </c>
      <c r="D57" s="91">
        <v>366</v>
      </c>
      <c r="E57" s="91">
        <v>467</v>
      </c>
    </row>
    <row r="58" spans="1:5" x14ac:dyDescent="0.25">
      <c r="A58" s="86" t="s">
        <v>71</v>
      </c>
      <c r="B58" s="91">
        <v>1974</v>
      </c>
      <c r="C58" s="91">
        <v>842</v>
      </c>
      <c r="D58" s="91">
        <v>353</v>
      </c>
      <c r="E58" s="91">
        <v>489</v>
      </c>
    </row>
    <row r="59" spans="1:5" x14ac:dyDescent="0.25">
      <c r="A59" s="86" t="s">
        <v>70</v>
      </c>
      <c r="B59" s="91">
        <v>1973</v>
      </c>
      <c r="C59" s="91">
        <v>729</v>
      </c>
      <c r="D59" s="91">
        <v>311</v>
      </c>
      <c r="E59" s="91">
        <v>418</v>
      </c>
    </row>
    <row r="60" spans="1:5" x14ac:dyDescent="0.25">
      <c r="A60" s="87" t="s">
        <v>69</v>
      </c>
      <c r="B60" s="92" t="s">
        <v>0</v>
      </c>
      <c r="C60" s="92">
        <v>4241</v>
      </c>
      <c r="D60" s="92">
        <v>1846</v>
      </c>
      <c r="E60" s="270">
        <v>2395</v>
      </c>
    </row>
    <row r="61" spans="1:5" x14ac:dyDescent="0.25">
      <c r="A61" s="86" t="s">
        <v>68</v>
      </c>
      <c r="B61" s="91">
        <v>1972</v>
      </c>
      <c r="C61" s="91">
        <v>773</v>
      </c>
      <c r="D61" s="91">
        <v>336</v>
      </c>
      <c r="E61" s="91">
        <v>437</v>
      </c>
    </row>
    <row r="62" spans="1:5" x14ac:dyDescent="0.25">
      <c r="A62" s="86" t="s">
        <v>67</v>
      </c>
      <c r="B62" s="91">
        <v>1971</v>
      </c>
      <c r="C62" s="91">
        <v>729</v>
      </c>
      <c r="D62" s="91">
        <v>337</v>
      </c>
      <c r="E62" s="91">
        <v>392</v>
      </c>
    </row>
    <row r="63" spans="1:5" x14ac:dyDescent="0.25">
      <c r="A63" s="86" t="s">
        <v>66</v>
      </c>
      <c r="B63" s="91">
        <v>1970</v>
      </c>
      <c r="C63" s="91">
        <v>617</v>
      </c>
      <c r="D63" s="91">
        <v>252</v>
      </c>
      <c r="E63" s="91">
        <v>365</v>
      </c>
    </row>
    <row r="64" spans="1:5" x14ac:dyDescent="0.25">
      <c r="A64" s="86" t="s">
        <v>65</v>
      </c>
      <c r="B64" s="91">
        <v>1969</v>
      </c>
      <c r="C64" s="91">
        <v>539</v>
      </c>
      <c r="D64" s="91">
        <v>218</v>
      </c>
      <c r="E64" s="91">
        <v>321</v>
      </c>
    </row>
    <row r="65" spans="1:5" x14ac:dyDescent="0.25">
      <c r="A65" s="86" t="s">
        <v>64</v>
      </c>
      <c r="B65" s="91">
        <v>1968</v>
      </c>
      <c r="C65" s="91">
        <v>527</v>
      </c>
      <c r="D65" s="91">
        <v>209</v>
      </c>
      <c r="E65" s="91">
        <v>318</v>
      </c>
    </row>
    <row r="66" spans="1:5" x14ac:dyDescent="0.25">
      <c r="A66" s="87" t="s">
        <v>63</v>
      </c>
      <c r="B66" s="92" t="s">
        <v>0</v>
      </c>
      <c r="C66" s="92">
        <v>3185</v>
      </c>
      <c r="D66" s="92">
        <v>1352</v>
      </c>
      <c r="E66" s="270">
        <v>1833</v>
      </c>
    </row>
    <row r="67" spans="1:5" x14ac:dyDescent="0.25">
      <c r="A67" s="86" t="s">
        <v>62</v>
      </c>
      <c r="B67" s="91">
        <v>1967</v>
      </c>
      <c r="C67" s="91">
        <v>494</v>
      </c>
      <c r="D67" s="91">
        <v>211</v>
      </c>
      <c r="E67" s="91">
        <v>283</v>
      </c>
    </row>
    <row r="68" spans="1:5" x14ac:dyDescent="0.25">
      <c r="A68" s="86" t="s">
        <v>61</v>
      </c>
      <c r="B68" s="91">
        <v>1966</v>
      </c>
      <c r="C68" s="91">
        <v>570</v>
      </c>
      <c r="D68" s="91">
        <v>271</v>
      </c>
      <c r="E68" s="91">
        <v>299</v>
      </c>
    </row>
    <row r="69" spans="1:5" x14ac:dyDescent="0.25">
      <c r="A69" s="86" t="s">
        <v>60</v>
      </c>
      <c r="B69" s="91">
        <v>1965</v>
      </c>
      <c r="C69" s="91">
        <v>507</v>
      </c>
      <c r="D69" s="91">
        <v>231</v>
      </c>
      <c r="E69" s="91">
        <v>276</v>
      </c>
    </row>
    <row r="70" spans="1:5" x14ac:dyDescent="0.25">
      <c r="A70" s="86" t="s">
        <v>59</v>
      </c>
      <c r="B70" s="91">
        <v>1964</v>
      </c>
      <c r="C70" s="91">
        <v>559</v>
      </c>
      <c r="D70" s="91">
        <v>233</v>
      </c>
      <c r="E70" s="91">
        <v>326</v>
      </c>
    </row>
    <row r="71" spans="1:5" x14ac:dyDescent="0.25">
      <c r="A71" s="86" t="s">
        <v>58</v>
      </c>
      <c r="B71" s="91">
        <v>1963</v>
      </c>
      <c r="C71" s="91">
        <v>613</v>
      </c>
      <c r="D71" s="91">
        <v>266</v>
      </c>
      <c r="E71" s="91">
        <v>347</v>
      </c>
    </row>
    <row r="72" spans="1:5" x14ac:dyDescent="0.25">
      <c r="A72" s="87" t="s">
        <v>57</v>
      </c>
      <c r="B72" s="92" t="s">
        <v>0</v>
      </c>
      <c r="C72" s="92">
        <v>2743</v>
      </c>
      <c r="D72" s="95">
        <v>1212</v>
      </c>
      <c r="E72" s="92">
        <v>1531</v>
      </c>
    </row>
    <row r="73" spans="1:5" x14ac:dyDescent="0.25">
      <c r="A73" s="86" t="s">
        <v>56</v>
      </c>
      <c r="B73" s="91">
        <v>1962</v>
      </c>
      <c r="C73" s="91">
        <v>613</v>
      </c>
      <c r="D73" s="91">
        <v>252</v>
      </c>
      <c r="E73" s="91">
        <v>361</v>
      </c>
    </row>
    <row r="74" spans="1:5" x14ac:dyDescent="0.25">
      <c r="A74" s="86" t="s">
        <v>55</v>
      </c>
      <c r="B74" s="91">
        <v>1961</v>
      </c>
      <c r="C74" s="91">
        <v>664</v>
      </c>
      <c r="D74" s="91">
        <v>255</v>
      </c>
      <c r="E74" s="91">
        <v>409</v>
      </c>
    </row>
    <row r="75" spans="1:5" x14ac:dyDescent="0.25">
      <c r="A75" s="86" t="s">
        <v>54</v>
      </c>
      <c r="B75" s="91">
        <v>1960</v>
      </c>
      <c r="C75" s="91">
        <v>674</v>
      </c>
      <c r="D75" s="91">
        <v>274</v>
      </c>
      <c r="E75" s="91">
        <v>400</v>
      </c>
    </row>
    <row r="76" spans="1:5" x14ac:dyDescent="0.25">
      <c r="A76" s="86" t="s">
        <v>53</v>
      </c>
      <c r="B76" s="91">
        <v>1959</v>
      </c>
      <c r="C76" s="91">
        <v>571</v>
      </c>
      <c r="D76" s="91">
        <v>220</v>
      </c>
      <c r="E76" s="91">
        <v>351</v>
      </c>
    </row>
    <row r="77" spans="1:5" x14ac:dyDescent="0.25">
      <c r="A77" s="86" t="s">
        <v>52</v>
      </c>
      <c r="B77" s="91">
        <v>1958</v>
      </c>
      <c r="C77" s="91">
        <v>705</v>
      </c>
      <c r="D77" s="91">
        <v>290</v>
      </c>
      <c r="E77" s="91">
        <v>415</v>
      </c>
    </row>
    <row r="78" spans="1:5" x14ac:dyDescent="0.25">
      <c r="A78" s="87" t="s">
        <v>51</v>
      </c>
      <c r="B78" s="92" t="s">
        <v>0</v>
      </c>
      <c r="C78" s="95">
        <v>3227</v>
      </c>
      <c r="D78" s="92">
        <v>1291</v>
      </c>
      <c r="E78" s="92">
        <v>1936</v>
      </c>
    </row>
    <row r="79" spans="1:5" x14ac:dyDescent="0.25">
      <c r="A79" s="86" t="s">
        <v>50</v>
      </c>
      <c r="B79" s="91">
        <v>1957</v>
      </c>
      <c r="C79" s="91">
        <v>659</v>
      </c>
      <c r="D79" s="91">
        <v>272</v>
      </c>
      <c r="E79" s="91">
        <v>387</v>
      </c>
    </row>
    <row r="80" spans="1:5" x14ac:dyDescent="0.25">
      <c r="A80" s="86" t="s">
        <v>49</v>
      </c>
      <c r="B80" s="91">
        <v>1956</v>
      </c>
      <c r="C80" s="91">
        <v>659</v>
      </c>
      <c r="D80" s="91">
        <v>271</v>
      </c>
      <c r="E80" s="91">
        <v>388</v>
      </c>
    </row>
    <row r="81" spans="1:5" x14ac:dyDescent="0.25">
      <c r="A81" s="86" t="s">
        <v>48</v>
      </c>
      <c r="B81" s="91">
        <v>1955</v>
      </c>
      <c r="C81" s="91">
        <v>675</v>
      </c>
      <c r="D81" s="91">
        <v>287</v>
      </c>
      <c r="E81" s="91">
        <v>388</v>
      </c>
    </row>
    <row r="82" spans="1:5" x14ac:dyDescent="0.25">
      <c r="A82" s="86" t="s">
        <v>47</v>
      </c>
      <c r="B82" s="91">
        <v>1954</v>
      </c>
      <c r="C82" s="91">
        <v>629</v>
      </c>
      <c r="D82" s="91">
        <v>229</v>
      </c>
      <c r="E82" s="91">
        <v>400</v>
      </c>
    </row>
    <row r="83" spans="1:5" x14ac:dyDescent="0.25">
      <c r="A83" s="86" t="s">
        <v>46</v>
      </c>
      <c r="B83" s="91">
        <v>1953</v>
      </c>
      <c r="C83" s="91">
        <v>544</v>
      </c>
      <c r="D83" s="91">
        <v>192</v>
      </c>
      <c r="E83" s="91">
        <v>352</v>
      </c>
    </row>
    <row r="84" spans="1:5" x14ac:dyDescent="0.25">
      <c r="A84" s="87" t="s">
        <v>45</v>
      </c>
      <c r="B84" s="92" t="s">
        <v>0</v>
      </c>
      <c r="C84" s="92">
        <v>3166</v>
      </c>
      <c r="D84" s="92">
        <v>1251</v>
      </c>
      <c r="E84" s="92">
        <v>1915</v>
      </c>
    </row>
    <row r="85" spans="1:5" x14ac:dyDescent="0.25">
      <c r="A85" s="86" t="s">
        <v>44</v>
      </c>
      <c r="B85" s="91">
        <v>1952</v>
      </c>
      <c r="C85" s="91">
        <v>584</v>
      </c>
      <c r="D85" s="91">
        <v>205</v>
      </c>
      <c r="E85" s="91">
        <v>379</v>
      </c>
    </row>
    <row r="86" spans="1:5" x14ac:dyDescent="0.25">
      <c r="A86" s="86" t="s">
        <v>43</v>
      </c>
      <c r="B86" s="91">
        <v>1951</v>
      </c>
      <c r="C86" s="91">
        <v>515</v>
      </c>
      <c r="D86" s="91">
        <v>196</v>
      </c>
      <c r="E86" s="91">
        <v>319</v>
      </c>
    </row>
    <row r="87" spans="1:5" x14ac:dyDescent="0.25">
      <c r="A87" s="86" t="s">
        <v>42</v>
      </c>
      <c r="B87" s="91">
        <v>1950</v>
      </c>
      <c r="C87" s="91">
        <v>519</v>
      </c>
      <c r="D87" s="91">
        <v>199</v>
      </c>
      <c r="E87" s="91">
        <v>320</v>
      </c>
    </row>
    <row r="88" spans="1:5" x14ac:dyDescent="0.25">
      <c r="A88" s="86" t="s">
        <v>41</v>
      </c>
      <c r="B88" s="91">
        <v>1949</v>
      </c>
      <c r="C88" s="91">
        <v>482</v>
      </c>
      <c r="D88" s="91">
        <v>167</v>
      </c>
      <c r="E88" s="91">
        <v>315</v>
      </c>
    </row>
    <row r="89" spans="1:5" x14ac:dyDescent="0.25">
      <c r="A89" s="86" t="s">
        <v>40</v>
      </c>
      <c r="B89" s="91">
        <v>1948</v>
      </c>
      <c r="C89" s="91">
        <v>384</v>
      </c>
      <c r="D89" s="91">
        <v>137</v>
      </c>
      <c r="E89" s="91">
        <v>247</v>
      </c>
    </row>
    <row r="90" spans="1:5" x14ac:dyDescent="0.25">
      <c r="A90" s="87" t="s">
        <v>39</v>
      </c>
      <c r="B90" s="92" t="s">
        <v>0</v>
      </c>
      <c r="C90" s="92">
        <v>2484</v>
      </c>
      <c r="D90" s="92">
        <v>904</v>
      </c>
      <c r="E90" s="92">
        <v>1580</v>
      </c>
    </row>
    <row r="91" spans="1:5" x14ac:dyDescent="0.25">
      <c r="A91" s="86" t="s">
        <v>38</v>
      </c>
      <c r="B91" s="91">
        <v>1947</v>
      </c>
      <c r="C91" s="91">
        <v>348</v>
      </c>
      <c r="D91" s="91">
        <v>109</v>
      </c>
      <c r="E91" s="91">
        <v>239</v>
      </c>
    </row>
    <row r="92" spans="1:5" x14ac:dyDescent="0.25">
      <c r="A92" s="86" t="s">
        <v>37</v>
      </c>
      <c r="B92" s="91">
        <v>1946</v>
      </c>
      <c r="C92" s="91">
        <v>291</v>
      </c>
      <c r="D92" s="91">
        <v>101</v>
      </c>
      <c r="E92" s="91">
        <v>190</v>
      </c>
    </row>
    <row r="93" spans="1:5" x14ac:dyDescent="0.25">
      <c r="A93" s="86" t="s">
        <v>36</v>
      </c>
      <c r="B93" s="91">
        <v>1945</v>
      </c>
      <c r="C93" s="91">
        <v>175</v>
      </c>
      <c r="D93" s="91">
        <v>52</v>
      </c>
      <c r="E93" s="91">
        <v>123</v>
      </c>
    </row>
    <row r="94" spans="1:5" x14ac:dyDescent="0.25">
      <c r="A94" s="86" t="s">
        <v>35</v>
      </c>
      <c r="B94" s="91">
        <v>1944</v>
      </c>
      <c r="C94" s="91">
        <v>89</v>
      </c>
      <c r="D94" s="91">
        <v>30</v>
      </c>
      <c r="E94" s="91">
        <v>59</v>
      </c>
    </row>
    <row r="95" spans="1:5" x14ac:dyDescent="0.25">
      <c r="A95" s="86" t="s">
        <v>34</v>
      </c>
      <c r="B95" s="91">
        <v>1943</v>
      </c>
      <c r="C95" s="91">
        <v>92</v>
      </c>
      <c r="D95" s="91">
        <v>25</v>
      </c>
      <c r="E95" s="91">
        <v>67</v>
      </c>
    </row>
    <row r="96" spans="1:5" x14ac:dyDescent="0.25">
      <c r="A96" s="87" t="s">
        <v>33</v>
      </c>
      <c r="B96" s="92" t="s">
        <v>0</v>
      </c>
      <c r="C96" s="92">
        <v>995</v>
      </c>
      <c r="D96" s="92">
        <v>317</v>
      </c>
      <c r="E96" s="92">
        <v>678</v>
      </c>
    </row>
    <row r="97" spans="1:5" x14ac:dyDescent="0.25">
      <c r="A97" s="86" t="s">
        <v>32</v>
      </c>
      <c r="B97" s="91">
        <v>1942</v>
      </c>
      <c r="C97" s="91">
        <v>145</v>
      </c>
      <c r="D97" s="91">
        <v>28</v>
      </c>
      <c r="E97" s="91">
        <v>117</v>
      </c>
    </row>
    <row r="98" spans="1:5" x14ac:dyDescent="0.25">
      <c r="A98" s="86" t="s">
        <v>31</v>
      </c>
      <c r="B98" s="91">
        <v>1941</v>
      </c>
      <c r="C98" s="91">
        <v>205</v>
      </c>
      <c r="D98" s="91">
        <v>64</v>
      </c>
      <c r="E98" s="91">
        <v>141</v>
      </c>
    </row>
    <row r="99" spans="1:5" x14ac:dyDescent="0.25">
      <c r="A99" s="86" t="s">
        <v>30</v>
      </c>
      <c r="B99" s="91">
        <v>1940</v>
      </c>
      <c r="C99" s="91">
        <v>237</v>
      </c>
      <c r="D99" s="91">
        <v>71</v>
      </c>
      <c r="E99" s="91">
        <v>166</v>
      </c>
    </row>
    <row r="100" spans="1:5" x14ac:dyDescent="0.25">
      <c r="A100" s="86" t="s">
        <v>29</v>
      </c>
      <c r="B100" s="91">
        <v>1939</v>
      </c>
      <c r="C100" s="91">
        <v>239</v>
      </c>
      <c r="D100" s="91">
        <v>67</v>
      </c>
      <c r="E100" s="91">
        <v>172</v>
      </c>
    </row>
    <row r="101" spans="1:5" x14ac:dyDescent="0.25">
      <c r="A101" s="86" t="s">
        <v>28</v>
      </c>
      <c r="B101" s="91">
        <v>1938</v>
      </c>
      <c r="C101" s="91">
        <v>234</v>
      </c>
      <c r="D101" s="91">
        <v>59</v>
      </c>
      <c r="E101" s="91">
        <v>175</v>
      </c>
    </row>
    <row r="102" spans="1:5" x14ac:dyDescent="0.25">
      <c r="A102" s="87" t="s">
        <v>27</v>
      </c>
      <c r="B102" s="92" t="s">
        <v>0</v>
      </c>
      <c r="C102" s="92">
        <v>1060</v>
      </c>
      <c r="D102" s="92">
        <v>289</v>
      </c>
      <c r="E102" s="92">
        <v>771</v>
      </c>
    </row>
    <row r="103" spans="1:5" x14ac:dyDescent="0.25">
      <c r="A103" s="86" t="s">
        <v>26</v>
      </c>
      <c r="B103" s="91">
        <v>1937</v>
      </c>
      <c r="C103" s="91">
        <v>195</v>
      </c>
      <c r="D103" s="91">
        <v>47</v>
      </c>
      <c r="E103" s="91">
        <v>148</v>
      </c>
    </row>
    <row r="104" spans="1:5" x14ac:dyDescent="0.25">
      <c r="A104" s="86" t="s">
        <v>25</v>
      </c>
      <c r="B104" s="91">
        <v>1936</v>
      </c>
      <c r="C104" s="91">
        <v>138</v>
      </c>
      <c r="D104" s="91">
        <v>45</v>
      </c>
      <c r="E104" s="91">
        <v>93</v>
      </c>
    </row>
    <row r="105" spans="1:5" x14ac:dyDescent="0.25">
      <c r="A105" s="86" t="s">
        <v>24</v>
      </c>
      <c r="B105" s="91">
        <v>1935</v>
      </c>
      <c r="C105" s="91">
        <v>126</v>
      </c>
      <c r="D105" s="91">
        <v>20</v>
      </c>
      <c r="E105" s="91">
        <v>106</v>
      </c>
    </row>
    <row r="106" spans="1:5" x14ac:dyDescent="0.25">
      <c r="A106" s="86" t="s">
        <v>23</v>
      </c>
      <c r="B106" s="91">
        <v>1934</v>
      </c>
      <c r="C106" s="91">
        <v>109</v>
      </c>
      <c r="D106" s="91">
        <v>27</v>
      </c>
      <c r="E106" s="91">
        <v>82</v>
      </c>
    </row>
    <row r="107" spans="1:5" x14ac:dyDescent="0.25">
      <c r="A107" s="86" t="s">
        <v>22</v>
      </c>
      <c r="B107" s="91">
        <v>1933</v>
      </c>
      <c r="C107" s="91">
        <v>78</v>
      </c>
      <c r="D107" s="91">
        <v>9</v>
      </c>
      <c r="E107" s="91">
        <v>69</v>
      </c>
    </row>
    <row r="108" spans="1:5" x14ac:dyDescent="0.25">
      <c r="A108" s="87" t="s">
        <v>21</v>
      </c>
      <c r="B108" s="92" t="s">
        <v>0</v>
      </c>
      <c r="C108" s="92">
        <v>646</v>
      </c>
      <c r="D108" s="92">
        <v>148</v>
      </c>
      <c r="E108" s="92">
        <v>498</v>
      </c>
    </row>
    <row r="109" spans="1:5" x14ac:dyDescent="0.25">
      <c r="A109" s="86" t="s">
        <v>20</v>
      </c>
      <c r="B109" s="91">
        <v>1932</v>
      </c>
      <c r="C109" s="91">
        <v>100</v>
      </c>
      <c r="D109" s="91">
        <v>18</v>
      </c>
      <c r="E109" s="91">
        <v>82</v>
      </c>
    </row>
    <row r="110" spans="1:5" x14ac:dyDescent="0.25">
      <c r="A110" s="86" t="s">
        <v>19</v>
      </c>
      <c r="B110" s="91">
        <v>1931</v>
      </c>
      <c r="C110" s="91">
        <v>82</v>
      </c>
      <c r="D110" s="91">
        <v>10</v>
      </c>
      <c r="E110" s="91">
        <v>72</v>
      </c>
    </row>
    <row r="111" spans="1:5" x14ac:dyDescent="0.25">
      <c r="A111" s="86" t="s">
        <v>18</v>
      </c>
      <c r="B111" s="91">
        <v>1930</v>
      </c>
      <c r="C111" s="91">
        <v>88</v>
      </c>
      <c r="D111" s="91">
        <v>18</v>
      </c>
      <c r="E111" s="91">
        <v>70</v>
      </c>
    </row>
    <row r="112" spans="1:5" x14ac:dyDescent="0.25">
      <c r="A112" s="86" t="s">
        <v>17</v>
      </c>
      <c r="B112" s="91">
        <v>1929</v>
      </c>
      <c r="C112" s="91">
        <v>85</v>
      </c>
      <c r="D112" s="91">
        <v>10</v>
      </c>
      <c r="E112" s="91">
        <v>75</v>
      </c>
    </row>
    <row r="113" spans="1:5" x14ac:dyDescent="0.25">
      <c r="A113" s="86" t="s">
        <v>16</v>
      </c>
      <c r="B113" s="91">
        <v>1928</v>
      </c>
      <c r="C113" s="91">
        <v>64</v>
      </c>
      <c r="D113" s="91">
        <v>15</v>
      </c>
      <c r="E113" s="91">
        <v>49</v>
      </c>
    </row>
    <row r="114" spans="1:5" x14ac:dyDescent="0.25">
      <c r="A114" s="87" t="s">
        <v>15</v>
      </c>
      <c r="B114" s="92" t="s">
        <v>0</v>
      </c>
      <c r="C114" s="92">
        <v>419</v>
      </c>
      <c r="D114" s="92">
        <v>71</v>
      </c>
      <c r="E114" s="92">
        <v>348</v>
      </c>
    </row>
    <row r="115" spans="1:5" x14ac:dyDescent="0.25">
      <c r="A115" s="86" t="s">
        <v>14</v>
      </c>
      <c r="B115" s="91">
        <v>1927</v>
      </c>
      <c r="C115" s="91">
        <v>58</v>
      </c>
      <c r="D115" s="91">
        <v>7</v>
      </c>
      <c r="E115" s="91">
        <v>51</v>
      </c>
    </row>
    <row r="116" spans="1:5" x14ac:dyDescent="0.25">
      <c r="A116" s="86" t="s">
        <v>13</v>
      </c>
      <c r="B116" s="91">
        <v>1926</v>
      </c>
      <c r="C116" s="91">
        <v>51</v>
      </c>
      <c r="D116" s="91">
        <v>6</v>
      </c>
      <c r="E116" s="91">
        <v>45</v>
      </c>
    </row>
    <row r="117" spans="1:5" x14ac:dyDescent="0.25">
      <c r="A117" s="86" t="s">
        <v>12</v>
      </c>
      <c r="B117" s="91">
        <v>1925</v>
      </c>
      <c r="C117" s="91">
        <v>22</v>
      </c>
      <c r="D117" s="91">
        <v>3</v>
      </c>
      <c r="E117" s="91">
        <v>19</v>
      </c>
    </row>
    <row r="118" spans="1:5" x14ac:dyDescent="0.25">
      <c r="A118" s="86" t="s">
        <v>11</v>
      </c>
      <c r="B118" s="91">
        <v>1924</v>
      </c>
      <c r="C118" s="91">
        <v>23</v>
      </c>
      <c r="D118" s="91">
        <v>3</v>
      </c>
      <c r="E118" s="91">
        <v>20</v>
      </c>
    </row>
    <row r="119" spans="1:5" x14ac:dyDescent="0.25">
      <c r="A119" s="86" t="s">
        <v>10</v>
      </c>
      <c r="B119" s="91">
        <v>1923</v>
      </c>
      <c r="C119" s="91">
        <v>19</v>
      </c>
      <c r="D119" s="91">
        <v>3</v>
      </c>
      <c r="E119" s="91">
        <v>16</v>
      </c>
    </row>
    <row r="120" spans="1:5" x14ac:dyDescent="0.25">
      <c r="A120" s="87" t="s">
        <v>9</v>
      </c>
      <c r="B120" s="92" t="s">
        <v>0</v>
      </c>
      <c r="C120" s="92">
        <v>173</v>
      </c>
      <c r="D120" s="92">
        <v>22</v>
      </c>
      <c r="E120" s="92">
        <v>151</v>
      </c>
    </row>
    <row r="121" spans="1:5" x14ac:dyDescent="0.25">
      <c r="A121" s="86" t="s">
        <v>8</v>
      </c>
      <c r="B121" s="91">
        <v>1922</v>
      </c>
      <c r="C121" s="91">
        <v>4</v>
      </c>
      <c r="D121" s="91" t="s">
        <v>0</v>
      </c>
      <c r="E121" s="91">
        <v>4</v>
      </c>
    </row>
    <row r="122" spans="1:5" x14ac:dyDescent="0.25">
      <c r="A122" s="86" t="s">
        <v>7</v>
      </c>
      <c r="B122" s="91">
        <v>1921</v>
      </c>
      <c r="C122" s="91">
        <v>2</v>
      </c>
      <c r="D122" s="91" t="s">
        <v>0</v>
      </c>
      <c r="E122" s="91">
        <v>2</v>
      </c>
    </row>
    <row r="123" spans="1:5" x14ac:dyDescent="0.25">
      <c r="A123" s="86" t="s">
        <v>6</v>
      </c>
      <c r="B123" s="91">
        <v>1920</v>
      </c>
      <c r="C123" s="91">
        <v>2</v>
      </c>
      <c r="D123" s="91">
        <v>1</v>
      </c>
      <c r="E123" s="91">
        <v>1</v>
      </c>
    </row>
    <row r="124" spans="1:5" x14ac:dyDescent="0.25">
      <c r="A124" s="86" t="s">
        <v>5</v>
      </c>
      <c r="B124" s="91">
        <v>1919</v>
      </c>
      <c r="C124" s="91">
        <v>2</v>
      </c>
      <c r="D124" s="91" t="s">
        <v>0</v>
      </c>
      <c r="E124" s="91">
        <v>2</v>
      </c>
    </row>
    <row r="125" spans="1:5" x14ac:dyDescent="0.25">
      <c r="A125" s="86" t="s">
        <v>4</v>
      </c>
      <c r="B125" s="91">
        <v>1918</v>
      </c>
      <c r="C125" s="91">
        <v>2</v>
      </c>
      <c r="D125" s="91" t="s">
        <v>0</v>
      </c>
      <c r="E125" s="91">
        <v>2</v>
      </c>
    </row>
    <row r="126" spans="1:5" x14ac:dyDescent="0.25">
      <c r="A126" s="87" t="s">
        <v>3</v>
      </c>
      <c r="B126" s="92" t="s">
        <v>0</v>
      </c>
      <c r="C126" s="92">
        <v>12</v>
      </c>
      <c r="D126" s="92">
        <v>1</v>
      </c>
      <c r="E126" s="92">
        <v>11</v>
      </c>
    </row>
    <row r="127" spans="1:5" ht="25.5" x14ac:dyDescent="0.25">
      <c r="A127" s="85" t="s">
        <v>2</v>
      </c>
      <c r="B127" s="90">
        <v>1917</v>
      </c>
      <c r="C127" s="90">
        <v>4</v>
      </c>
      <c r="D127" s="90">
        <v>3</v>
      </c>
      <c r="E127" s="90">
        <v>1</v>
      </c>
    </row>
    <row r="128" spans="1:5" x14ac:dyDescent="0.25">
      <c r="A128" s="85" t="s">
        <v>1</v>
      </c>
      <c r="B128" s="90" t="s">
        <v>0</v>
      </c>
      <c r="C128" s="90">
        <v>63214</v>
      </c>
      <c r="D128" s="90">
        <v>27733</v>
      </c>
      <c r="E128" s="90">
        <v>35481</v>
      </c>
    </row>
    <row r="129" spans="1:5" x14ac:dyDescent="0.25">
      <c r="A129" s="88"/>
      <c r="B129" s="93"/>
      <c r="C129" s="93"/>
      <c r="D129" s="93"/>
      <c r="E129" s="93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opLeftCell="B1" workbookViewId="0">
      <selection activeCell="I8" sqref="I8"/>
    </sheetView>
  </sheetViews>
  <sheetFormatPr defaultRowHeight="15" x14ac:dyDescent="0.25"/>
  <cols>
    <col min="1" max="1" width="3.5703125" customWidth="1"/>
    <col min="2" max="2" width="13.28515625" customWidth="1"/>
    <col min="4" max="4" width="7.28515625" customWidth="1"/>
    <col min="5" max="5" width="7" customWidth="1"/>
    <col min="6" max="6" width="7.85546875" customWidth="1"/>
    <col min="7" max="8" width="7.28515625" customWidth="1"/>
    <col min="9" max="12" width="6.28515625" customWidth="1"/>
    <col min="13" max="13" width="7.5703125" customWidth="1"/>
    <col min="14" max="14" width="5.28515625" customWidth="1"/>
    <col min="15" max="15" width="5.42578125" customWidth="1"/>
    <col min="16" max="16" width="6.5703125" customWidth="1"/>
    <col min="17" max="17" width="5.85546875" customWidth="1"/>
    <col min="18" max="18" width="6" customWidth="1"/>
    <col min="19" max="19" width="7.5703125" customWidth="1"/>
    <col min="20" max="20" width="6.28515625" customWidth="1"/>
    <col min="21" max="21" width="6.7109375" customWidth="1"/>
    <col min="22" max="22" width="7" customWidth="1"/>
    <col min="23" max="23" width="6.28515625" customWidth="1"/>
    <col min="24" max="24" width="7" customWidth="1"/>
    <col min="25" max="25" width="7.7109375" customWidth="1"/>
    <col min="26" max="26" width="6.5703125" customWidth="1"/>
    <col min="27" max="27" width="7" customWidth="1"/>
    <col min="28" max="28" width="6.7109375" style="74" customWidth="1"/>
    <col min="29" max="29" width="6.140625" style="74" customWidth="1"/>
    <col min="30" max="30" width="6.85546875" style="74" customWidth="1"/>
  </cols>
  <sheetData>
    <row r="1" spans="1:30" ht="30" customHeight="1" x14ac:dyDescent="0.25">
      <c r="A1" s="396" t="s">
        <v>202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237"/>
      <c r="W1" s="237"/>
      <c r="X1" s="237"/>
      <c r="Y1" s="237"/>
      <c r="Z1" s="237"/>
      <c r="AA1" s="237"/>
      <c r="AB1" s="279"/>
    </row>
    <row r="2" spans="1:30" ht="28.5" customHeight="1" thickBot="1" x14ac:dyDescent="0.3">
      <c r="A2" s="397" t="s">
        <v>250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237"/>
      <c r="W2" s="237"/>
      <c r="X2" s="237"/>
      <c r="Y2" s="237"/>
      <c r="Z2" s="237"/>
      <c r="AA2" s="237"/>
      <c r="AB2" s="279"/>
    </row>
    <row r="3" spans="1:30" ht="52.5" customHeight="1" thickBot="1" x14ac:dyDescent="0.3">
      <c r="A3" s="399" t="s">
        <v>203</v>
      </c>
      <c r="B3" s="400" t="s">
        <v>204</v>
      </c>
      <c r="C3" s="401" t="s">
        <v>205</v>
      </c>
      <c r="D3" s="402" t="s">
        <v>206</v>
      </c>
      <c r="E3" s="403" t="s">
        <v>207</v>
      </c>
      <c r="F3" s="403"/>
      <c r="G3" s="404" t="s">
        <v>208</v>
      </c>
      <c r="H3" s="404"/>
      <c r="I3" s="404"/>
      <c r="J3" s="405" t="s">
        <v>209</v>
      </c>
      <c r="K3" s="405"/>
      <c r="L3" s="405"/>
      <c r="M3" s="406" t="s">
        <v>210</v>
      </c>
      <c r="N3" s="406"/>
      <c r="O3" s="406"/>
      <c r="P3" s="405" t="s">
        <v>211</v>
      </c>
      <c r="Q3" s="405"/>
      <c r="R3" s="405"/>
      <c r="S3" s="417" t="s">
        <v>212</v>
      </c>
      <c r="T3" s="417"/>
      <c r="U3" s="417"/>
      <c r="V3" s="417" t="s">
        <v>213</v>
      </c>
      <c r="W3" s="417"/>
      <c r="X3" s="417"/>
      <c r="Y3" s="418" t="s">
        <v>214</v>
      </c>
      <c r="Z3" s="406"/>
      <c r="AA3" s="406"/>
      <c r="AB3" s="414" t="s">
        <v>265</v>
      </c>
      <c r="AC3" s="415"/>
      <c r="AD3" s="416"/>
    </row>
    <row r="4" spans="1:30" ht="68.25" thickBot="1" x14ac:dyDescent="0.3">
      <c r="A4" s="399"/>
      <c r="B4" s="400"/>
      <c r="C4" s="401"/>
      <c r="D4" s="402"/>
      <c r="E4" s="238" t="s">
        <v>215</v>
      </c>
      <c r="F4" s="239" t="s">
        <v>216</v>
      </c>
      <c r="G4" s="240" t="s">
        <v>215</v>
      </c>
      <c r="H4" s="241" t="s">
        <v>206</v>
      </c>
      <c r="I4" s="242" t="s">
        <v>207</v>
      </c>
      <c r="J4" s="243" t="s">
        <v>215</v>
      </c>
      <c r="K4" s="241" t="s">
        <v>217</v>
      </c>
      <c r="L4" s="244" t="s">
        <v>218</v>
      </c>
      <c r="M4" s="240" t="s">
        <v>215</v>
      </c>
      <c r="N4" s="241" t="s">
        <v>219</v>
      </c>
      <c r="O4" s="242" t="s">
        <v>220</v>
      </c>
      <c r="P4" s="243" t="s">
        <v>215</v>
      </c>
      <c r="Q4" s="241" t="s">
        <v>221</v>
      </c>
      <c r="R4" s="244" t="s">
        <v>218</v>
      </c>
      <c r="S4" s="240" t="s">
        <v>215</v>
      </c>
      <c r="T4" s="241" t="s">
        <v>206</v>
      </c>
      <c r="U4" s="244" t="s">
        <v>207</v>
      </c>
      <c r="V4" s="240" t="s">
        <v>215</v>
      </c>
      <c r="W4" s="241" t="s">
        <v>206</v>
      </c>
      <c r="X4" s="244" t="s">
        <v>207</v>
      </c>
      <c r="Y4" s="240" t="s">
        <v>215</v>
      </c>
      <c r="Z4" s="241" t="s">
        <v>206</v>
      </c>
      <c r="AA4" s="244" t="s">
        <v>207</v>
      </c>
      <c r="AB4" s="272" t="s">
        <v>215</v>
      </c>
      <c r="AC4" s="273" t="s">
        <v>206</v>
      </c>
      <c r="AD4" s="274" t="s">
        <v>207</v>
      </c>
    </row>
    <row r="5" spans="1:30" ht="29.25" customHeight="1" x14ac:dyDescent="0.25">
      <c r="A5" s="304">
        <v>1</v>
      </c>
      <c r="B5" s="305" t="s">
        <v>222</v>
      </c>
      <c r="C5" s="245">
        <f>D5+E5</f>
        <v>33939</v>
      </c>
      <c r="D5" s="280">
        <v>16937</v>
      </c>
      <c r="E5" s="280">
        <v>17002</v>
      </c>
      <c r="F5" s="281">
        <v>7343</v>
      </c>
      <c r="G5" s="246">
        <f>H5+I5</f>
        <v>18566</v>
      </c>
      <c r="H5" s="280">
        <v>10538</v>
      </c>
      <c r="I5" s="280">
        <v>8028</v>
      </c>
      <c r="J5" s="246">
        <f>K5+L5</f>
        <v>7552</v>
      </c>
      <c r="K5" s="247">
        <v>3829</v>
      </c>
      <c r="L5" s="247">
        <v>3723</v>
      </c>
      <c r="M5" s="283">
        <f>N5+O5</f>
        <v>1040</v>
      </c>
      <c r="N5" s="284">
        <v>532</v>
      </c>
      <c r="O5" s="284">
        <v>508</v>
      </c>
      <c r="P5" s="285">
        <f t="shared" ref="P5:P16" si="0">Q5+R5</f>
        <v>8592</v>
      </c>
      <c r="Q5" s="284">
        <f>K5+N5</f>
        <v>4361</v>
      </c>
      <c r="R5" s="284">
        <f>L5+O5</f>
        <v>4231</v>
      </c>
      <c r="S5" s="285">
        <f t="shared" ref="S5:S14" si="1">T5+U5</f>
        <v>25347</v>
      </c>
      <c r="T5" s="286">
        <f>D5-Q5</f>
        <v>12576</v>
      </c>
      <c r="U5" s="286">
        <f>E5-R5</f>
        <v>12771</v>
      </c>
      <c r="V5" s="285">
        <f t="shared" ref="V5:V14" si="2">W5+X5</f>
        <v>7405</v>
      </c>
      <c r="W5" s="284">
        <v>2360</v>
      </c>
      <c r="X5" s="284">
        <v>5045</v>
      </c>
      <c r="Y5" s="285">
        <f t="shared" ref="Y5:Y14" si="3">Z5+AA5</f>
        <v>21963</v>
      </c>
      <c r="Z5" s="287">
        <v>11435</v>
      </c>
      <c r="AA5" s="288">
        <v>10528</v>
      </c>
      <c r="AB5" s="289">
        <f t="shared" ref="AB5:AB14" si="4">AC5+AD5</f>
        <v>17942</v>
      </c>
      <c r="AC5" s="290">
        <v>10216</v>
      </c>
      <c r="AD5" s="290">
        <v>7726</v>
      </c>
    </row>
    <row r="6" spans="1:30" ht="29.25" customHeight="1" x14ac:dyDescent="0.25">
      <c r="A6" s="249">
        <v>2</v>
      </c>
      <c r="B6" s="306" t="s">
        <v>223</v>
      </c>
      <c r="C6" s="245">
        <f t="shared" ref="C6:C16" si="5">D6+E6</f>
        <v>8315</v>
      </c>
      <c r="D6" s="280">
        <v>4146</v>
      </c>
      <c r="E6" s="280">
        <v>4169</v>
      </c>
      <c r="F6" s="281">
        <v>1727</v>
      </c>
      <c r="G6" s="246">
        <f t="shared" ref="G6:G14" si="6">H6+I6</f>
        <v>4367</v>
      </c>
      <c r="H6" s="280">
        <v>2387</v>
      </c>
      <c r="I6" s="280">
        <v>1980</v>
      </c>
      <c r="J6" s="246">
        <f t="shared" ref="J6:J14" si="7">K6+L6</f>
        <v>2064</v>
      </c>
      <c r="K6" s="248">
        <v>1067</v>
      </c>
      <c r="L6" s="248">
        <v>997</v>
      </c>
      <c r="M6" s="283">
        <f t="shared" ref="M6:M14" si="8">N6+O6</f>
        <v>321</v>
      </c>
      <c r="N6" s="284">
        <v>183</v>
      </c>
      <c r="O6" s="284">
        <v>138</v>
      </c>
      <c r="P6" s="285">
        <f t="shared" si="0"/>
        <v>2385</v>
      </c>
      <c r="Q6" s="284">
        <f t="shared" ref="Q6:Q14" si="9">K6+N6</f>
        <v>1250</v>
      </c>
      <c r="R6" s="284">
        <f t="shared" ref="R6:R14" si="10">L6+O6</f>
        <v>1135</v>
      </c>
      <c r="S6" s="285">
        <f t="shared" si="1"/>
        <v>5930</v>
      </c>
      <c r="T6" s="286">
        <f t="shared" ref="T6:U14" si="11">D6-Q6</f>
        <v>2896</v>
      </c>
      <c r="U6" s="286">
        <f t="shared" si="11"/>
        <v>3034</v>
      </c>
      <c r="V6" s="285">
        <f t="shared" si="2"/>
        <v>1764</v>
      </c>
      <c r="W6" s="291">
        <v>622</v>
      </c>
      <c r="X6" s="291">
        <v>1142</v>
      </c>
      <c r="Y6" s="285">
        <f t="shared" si="3"/>
        <v>5204</v>
      </c>
      <c r="Z6" s="292">
        <v>2624</v>
      </c>
      <c r="AA6" s="293">
        <v>2580</v>
      </c>
      <c r="AB6" s="285">
        <f t="shared" si="4"/>
        <v>4166</v>
      </c>
      <c r="AC6" s="290">
        <v>2274</v>
      </c>
      <c r="AD6" s="290">
        <v>1892</v>
      </c>
    </row>
    <row r="7" spans="1:30" ht="29.25" customHeight="1" x14ac:dyDescent="0.25">
      <c r="A7" s="249">
        <v>3</v>
      </c>
      <c r="B7" s="306" t="s">
        <v>224</v>
      </c>
      <c r="C7" s="245">
        <f t="shared" si="5"/>
        <v>12389</v>
      </c>
      <c r="D7" s="280">
        <v>5995</v>
      </c>
      <c r="E7" s="280">
        <v>6394</v>
      </c>
      <c r="F7" s="281">
        <v>2542</v>
      </c>
      <c r="G7" s="246">
        <f t="shared" si="6"/>
        <v>6144</v>
      </c>
      <c r="H7" s="280">
        <v>3319</v>
      </c>
      <c r="I7" s="280">
        <v>2825</v>
      </c>
      <c r="J7" s="246">
        <f t="shared" si="7"/>
        <v>3302</v>
      </c>
      <c r="K7" s="248">
        <v>1650</v>
      </c>
      <c r="L7" s="248">
        <v>1652</v>
      </c>
      <c r="M7" s="283">
        <f t="shared" si="8"/>
        <v>518</v>
      </c>
      <c r="N7" s="284">
        <v>267</v>
      </c>
      <c r="O7" s="284">
        <v>251</v>
      </c>
      <c r="P7" s="285">
        <f t="shared" si="0"/>
        <v>3820</v>
      </c>
      <c r="Q7" s="284">
        <f t="shared" si="9"/>
        <v>1917</v>
      </c>
      <c r="R7" s="284">
        <f t="shared" si="10"/>
        <v>1903</v>
      </c>
      <c r="S7" s="285">
        <f t="shared" si="1"/>
        <v>8569</v>
      </c>
      <c r="T7" s="286">
        <f t="shared" si="11"/>
        <v>4078</v>
      </c>
      <c r="U7" s="286">
        <f t="shared" si="11"/>
        <v>4491</v>
      </c>
      <c r="V7" s="285">
        <f t="shared" si="2"/>
        <v>2737</v>
      </c>
      <c r="W7" s="291">
        <v>927</v>
      </c>
      <c r="X7" s="291">
        <v>1810</v>
      </c>
      <c r="Y7" s="285">
        <f t="shared" si="3"/>
        <v>7348</v>
      </c>
      <c r="Z7" s="292">
        <v>3622</v>
      </c>
      <c r="AA7" s="293">
        <v>3726</v>
      </c>
      <c r="AB7" s="285">
        <f t="shared" si="4"/>
        <v>5832</v>
      </c>
      <c r="AC7" s="290">
        <v>3151</v>
      </c>
      <c r="AD7" s="290">
        <v>2681</v>
      </c>
    </row>
    <row r="8" spans="1:30" ht="29.25" customHeight="1" x14ac:dyDescent="0.25">
      <c r="A8" s="249">
        <v>4</v>
      </c>
      <c r="B8" s="306" t="s">
        <v>225</v>
      </c>
      <c r="C8" s="245">
        <f t="shared" si="5"/>
        <v>13735</v>
      </c>
      <c r="D8" s="280">
        <v>6617</v>
      </c>
      <c r="E8" s="280">
        <v>7118</v>
      </c>
      <c r="F8" s="281">
        <v>2837</v>
      </c>
      <c r="G8" s="246">
        <f t="shared" si="6"/>
        <v>6837</v>
      </c>
      <c r="H8" s="280">
        <v>3659</v>
      </c>
      <c r="I8" s="280">
        <v>3178</v>
      </c>
      <c r="J8" s="246">
        <f t="shared" si="7"/>
        <v>3852</v>
      </c>
      <c r="K8" s="248">
        <v>1983</v>
      </c>
      <c r="L8" s="248">
        <v>1869</v>
      </c>
      <c r="M8" s="283">
        <f t="shared" si="8"/>
        <v>534</v>
      </c>
      <c r="N8" s="284">
        <v>277</v>
      </c>
      <c r="O8" s="284">
        <v>257</v>
      </c>
      <c r="P8" s="285">
        <f t="shared" si="0"/>
        <v>4386</v>
      </c>
      <c r="Q8" s="284">
        <f t="shared" si="9"/>
        <v>2260</v>
      </c>
      <c r="R8" s="284">
        <f t="shared" si="10"/>
        <v>2126</v>
      </c>
      <c r="S8" s="285">
        <f t="shared" si="1"/>
        <v>9349</v>
      </c>
      <c r="T8" s="286">
        <f t="shared" si="11"/>
        <v>4357</v>
      </c>
      <c r="U8" s="286">
        <f t="shared" si="11"/>
        <v>4992</v>
      </c>
      <c r="V8" s="285">
        <f t="shared" si="2"/>
        <v>2849</v>
      </c>
      <c r="W8" s="291">
        <v>876</v>
      </c>
      <c r="X8" s="291">
        <v>1973</v>
      </c>
      <c r="Y8" s="285">
        <f t="shared" si="3"/>
        <v>8142</v>
      </c>
      <c r="Z8" s="292">
        <v>3933</v>
      </c>
      <c r="AA8" s="293">
        <v>4209</v>
      </c>
      <c r="AB8" s="285">
        <f t="shared" si="4"/>
        <v>6500</v>
      </c>
      <c r="AC8" s="290">
        <v>3481</v>
      </c>
      <c r="AD8" s="290">
        <v>3019</v>
      </c>
    </row>
    <row r="9" spans="1:30" ht="29.25" customHeight="1" x14ac:dyDescent="0.25">
      <c r="A9" s="249">
        <v>5</v>
      </c>
      <c r="B9" s="306" t="s">
        <v>226</v>
      </c>
      <c r="C9" s="245">
        <f t="shared" si="5"/>
        <v>14312</v>
      </c>
      <c r="D9" s="280">
        <v>6804</v>
      </c>
      <c r="E9" s="280">
        <v>7508</v>
      </c>
      <c r="F9" s="281">
        <v>2975</v>
      </c>
      <c r="G9" s="246">
        <f t="shared" si="6"/>
        <v>7177</v>
      </c>
      <c r="H9" s="280">
        <v>3782</v>
      </c>
      <c r="I9" s="280">
        <v>3395</v>
      </c>
      <c r="J9" s="246">
        <f t="shared" si="7"/>
        <v>3974</v>
      </c>
      <c r="K9" s="248">
        <v>2029</v>
      </c>
      <c r="L9" s="248">
        <v>1945</v>
      </c>
      <c r="M9" s="283">
        <f t="shared" si="8"/>
        <v>569</v>
      </c>
      <c r="N9" s="284">
        <v>293</v>
      </c>
      <c r="O9" s="284">
        <v>276</v>
      </c>
      <c r="P9" s="285">
        <f t="shared" si="0"/>
        <v>4543</v>
      </c>
      <c r="Q9" s="284">
        <f t="shared" si="9"/>
        <v>2322</v>
      </c>
      <c r="R9" s="284">
        <f t="shared" si="10"/>
        <v>2221</v>
      </c>
      <c r="S9" s="285">
        <f t="shared" si="1"/>
        <v>9769</v>
      </c>
      <c r="T9" s="286">
        <f t="shared" si="11"/>
        <v>4482</v>
      </c>
      <c r="U9" s="286">
        <f t="shared" si="11"/>
        <v>5287</v>
      </c>
      <c r="V9" s="285">
        <f t="shared" si="2"/>
        <v>2956</v>
      </c>
      <c r="W9" s="291">
        <v>889</v>
      </c>
      <c r="X9" s="291">
        <v>2067</v>
      </c>
      <c r="Y9" s="285">
        <f t="shared" si="3"/>
        <v>8600</v>
      </c>
      <c r="Z9" s="292">
        <v>4076</v>
      </c>
      <c r="AA9" s="293">
        <v>4524</v>
      </c>
      <c r="AB9" s="285">
        <f t="shared" si="4"/>
        <v>6813</v>
      </c>
      <c r="AC9" s="290">
        <v>3593</v>
      </c>
      <c r="AD9" s="290">
        <v>3220</v>
      </c>
    </row>
    <row r="10" spans="1:30" ht="29.25" customHeight="1" x14ac:dyDescent="0.25">
      <c r="A10" s="249">
        <v>6</v>
      </c>
      <c r="B10" s="306" t="s">
        <v>227</v>
      </c>
      <c r="C10" s="245">
        <f t="shared" si="5"/>
        <v>11574</v>
      </c>
      <c r="D10" s="280">
        <v>5472</v>
      </c>
      <c r="E10" s="280">
        <v>6102</v>
      </c>
      <c r="F10" s="281">
        <v>2609</v>
      </c>
      <c r="G10" s="246">
        <f t="shared" si="6"/>
        <v>5911</v>
      </c>
      <c r="H10" s="280">
        <v>2993</v>
      </c>
      <c r="I10" s="280">
        <v>2918</v>
      </c>
      <c r="J10" s="246">
        <f t="shared" si="7"/>
        <v>3876</v>
      </c>
      <c r="K10" s="248">
        <v>1942</v>
      </c>
      <c r="L10" s="248">
        <v>1934</v>
      </c>
      <c r="M10" s="283">
        <f t="shared" si="8"/>
        <v>495</v>
      </c>
      <c r="N10" s="284">
        <v>257</v>
      </c>
      <c r="O10" s="284">
        <v>238</v>
      </c>
      <c r="P10" s="285">
        <f t="shared" si="0"/>
        <v>4371</v>
      </c>
      <c r="Q10" s="284">
        <f t="shared" si="9"/>
        <v>2199</v>
      </c>
      <c r="R10" s="284">
        <f t="shared" si="10"/>
        <v>2172</v>
      </c>
      <c r="S10" s="285">
        <f t="shared" si="1"/>
        <v>7203</v>
      </c>
      <c r="T10" s="286">
        <f t="shared" si="11"/>
        <v>3273</v>
      </c>
      <c r="U10" s="286">
        <f t="shared" si="11"/>
        <v>3930</v>
      </c>
      <c r="V10" s="285">
        <f t="shared" si="2"/>
        <v>1602</v>
      </c>
      <c r="W10" s="291">
        <v>442</v>
      </c>
      <c r="X10" s="291">
        <v>1160</v>
      </c>
      <c r="Y10" s="285">
        <f t="shared" si="3"/>
        <v>6626</v>
      </c>
      <c r="Z10" s="292">
        <v>3080</v>
      </c>
      <c r="AA10" s="293">
        <v>3546</v>
      </c>
      <c r="AB10" s="285">
        <f t="shared" si="4"/>
        <v>5601</v>
      </c>
      <c r="AC10" s="290">
        <v>2831</v>
      </c>
      <c r="AD10" s="290">
        <v>2770</v>
      </c>
    </row>
    <row r="11" spans="1:30" ht="29.25" customHeight="1" x14ac:dyDescent="0.25">
      <c r="A11" s="249">
        <v>7</v>
      </c>
      <c r="B11" s="306" t="s">
        <v>228</v>
      </c>
      <c r="C11" s="245">
        <f t="shared" si="5"/>
        <v>19188</v>
      </c>
      <c r="D11" s="280">
        <v>9476</v>
      </c>
      <c r="E11" s="280">
        <v>9712</v>
      </c>
      <c r="F11" s="281">
        <v>4210</v>
      </c>
      <c r="G11" s="246">
        <f t="shared" si="6"/>
        <v>9898</v>
      </c>
      <c r="H11" s="280">
        <v>5190</v>
      </c>
      <c r="I11" s="280">
        <v>4708</v>
      </c>
      <c r="J11" s="246">
        <f t="shared" si="7"/>
        <v>6892</v>
      </c>
      <c r="K11" s="248">
        <v>3552</v>
      </c>
      <c r="L11" s="248">
        <v>3340</v>
      </c>
      <c r="M11" s="283">
        <f t="shared" si="8"/>
        <v>779</v>
      </c>
      <c r="N11" s="284">
        <v>405</v>
      </c>
      <c r="O11" s="284">
        <v>374</v>
      </c>
      <c r="P11" s="285">
        <f t="shared" si="0"/>
        <v>7671</v>
      </c>
      <c r="Q11" s="284">
        <f t="shared" si="9"/>
        <v>3957</v>
      </c>
      <c r="R11" s="284">
        <f t="shared" si="10"/>
        <v>3714</v>
      </c>
      <c r="S11" s="285">
        <f t="shared" si="1"/>
        <v>11517</v>
      </c>
      <c r="T11" s="286">
        <f t="shared" si="11"/>
        <v>5519</v>
      </c>
      <c r="U11" s="286">
        <f t="shared" si="11"/>
        <v>5998</v>
      </c>
      <c r="V11" s="285">
        <f t="shared" si="2"/>
        <v>2105</v>
      </c>
      <c r="W11" s="291">
        <v>574</v>
      </c>
      <c r="X11" s="291">
        <v>1531</v>
      </c>
      <c r="Y11" s="285">
        <f t="shared" si="3"/>
        <v>10769</v>
      </c>
      <c r="Z11" s="292">
        <v>5262</v>
      </c>
      <c r="AA11" s="293">
        <v>5507</v>
      </c>
      <c r="AB11" s="285">
        <f t="shared" si="4"/>
        <v>9412</v>
      </c>
      <c r="AC11" s="290">
        <v>4945</v>
      </c>
      <c r="AD11" s="290">
        <v>4467</v>
      </c>
    </row>
    <row r="12" spans="1:30" ht="29.25" customHeight="1" x14ac:dyDescent="0.25">
      <c r="A12" s="249">
        <v>8</v>
      </c>
      <c r="B12" s="306" t="s">
        <v>229</v>
      </c>
      <c r="C12" s="245">
        <f t="shared" si="5"/>
        <v>14685</v>
      </c>
      <c r="D12" s="280">
        <v>7241</v>
      </c>
      <c r="E12" s="280">
        <v>7444</v>
      </c>
      <c r="F12" s="281">
        <v>2956</v>
      </c>
      <c r="G12" s="246">
        <f t="shared" si="6"/>
        <v>7219</v>
      </c>
      <c r="H12" s="280">
        <v>3894</v>
      </c>
      <c r="I12" s="280">
        <v>3325</v>
      </c>
      <c r="J12" s="246">
        <f t="shared" si="7"/>
        <v>4705</v>
      </c>
      <c r="K12" s="248">
        <v>2452</v>
      </c>
      <c r="L12" s="248">
        <v>2253</v>
      </c>
      <c r="M12" s="283">
        <f t="shared" si="8"/>
        <v>576</v>
      </c>
      <c r="N12" s="284">
        <v>297</v>
      </c>
      <c r="O12" s="284">
        <v>279</v>
      </c>
      <c r="P12" s="285">
        <f t="shared" si="0"/>
        <v>5281</v>
      </c>
      <c r="Q12" s="284">
        <f t="shared" si="9"/>
        <v>2749</v>
      </c>
      <c r="R12" s="284">
        <f t="shared" si="10"/>
        <v>2532</v>
      </c>
      <c r="S12" s="285">
        <f t="shared" si="1"/>
        <v>9404</v>
      </c>
      <c r="T12" s="286">
        <f t="shared" si="11"/>
        <v>4492</v>
      </c>
      <c r="U12" s="286">
        <f t="shared" si="11"/>
        <v>4912</v>
      </c>
      <c r="V12" s="285">
        <f t="shared" si="2"/>
        <v>2563</v>
      </c>
      <c r="W12" s="291">
        <v>787</v>
      </c>
      <c r="X12" s="291">
        <v>1776</v>
      </c>
      <c r="Y12" s="285">
        <f t="shared" si="3"/>
        <v>8402</v>
      </c>
      <c r="Z12" s="292">
        <v>4160</v>
      </c>
      <c r="AA12" s="293">
        <v>4242</v>
      </c>
      <c r="AB12" s="285">
        <f t="shared" si="4"/>
        <v>6841</v>
      </c>
      <c r="AC12" s="290">
        <v>3705</v>
      </c>
      <c r="AD12" s="290">
        <v>3136</v>
      </c>
    </row>
    <row r="13" spans="1:30" ht="29.25" customHeight="1" x14ac:dyDescent="0.25">
      <c r="A13" s="249">
        <v>9</v>
      </c>
      <c r="B13" s="307" t="s">
        <v>266</v>
      </c>
      <c r="C13" s="245">
        <f t="shared" si="5"/>
        <v>16317</v>
      </c>
      <c r="D13" s="280">
        <v>8168</v>
      </c>
      <c r="E13" s="280">
        <v>8149</v>
      </c>
      <c r="F13" s="281">
        <v>3441</v>
      </c>
      <c r="G13" s="246">
        <f t="shared" si="6"/>
        <v>8436</v>
      </c>
      <c r="H13" s="280">
        <v>4584</v>
      </c>
      <c r="I13" s="280">
        <v>3852</v>
      </c>
      <c r="J13" s="246">
        <f t="shared" si="7"/>
        <v>4584</v>
      </c>
      <c r="K13" s="248">
        <v>2479</v>
      </c>
      <c r="L13" s="248">
        <v>2105</v>
      </c>
      <c r="M13" s="283">
        <f t="shared" si="8"/>
        <v>679</v>
      </c>
      <c r="N13" s="284">
        <v>362</v>
      </c>
      <c r="O13" s="284">
        <v>317</v>
      </c>
      <c r="P13" s="285">
        <f t="shared" si="0"/>
        <v>5263</v>
      </c>
      <c r="Q13" s="284">
        <f t="shared" si="9"/>
        <v>2841</v>
      </c>
      <c r="R13" s="284">
        <f t="shared" si="10"/>
        <v>2422</v>
      </c>
      <c r="S13" s="285">
        <f t="shared" si="1"/>
        <v>11054</v>
      </c>
      <c r="T13" s="286">
        <f t="shared" si="11"/>
        <v>5327</v>
      </c>
      <c r="U13" s="286">
        <f t="shared" si="11"/>
        <v>5727</v>
      </c>
      <c r="V13" s="285">
        <f t="shared" si="2"/>
        <v>3040</v>
      </c>
      <c r="W13" s="291">
        <v>963</v>
      </c>
      <c r="X13" s="291">
        <v>2077</v>
      </c>
      <c r="Y13" s="285">
        <f t="shared" si="3"/>
        <v>9812</v>
      </c>
      <c r="Z13" s="292">
        <v>4904</v>
      </c>
      <c r="AA13" s="293">
        <v>4908</v>
      </c>
      <c r="AB13" s="285">
        <f t="shared" si="4"/>
        <v>8014</v>
      </c>
      <c r="AC13" s="290">
        <v>4364</v>
      </c>
      <c r="AD13" s="290">
        <v>3650</v>
      </c>
    </row>
    <row r="14" spans="1:30" ht="29.25" customHeight="1" x14ac:dyDescent="0.25">
      <c r="A14" s="249">
        <v>10</v>
      </c>
      <c r="B14" s="306" t="s">
        <v>230</v>
      </c>
      <c r="C14" s="245">
        <f t="shared" si="5"/>
        <v>10395</v>
      </c>
      <c r="D14" s="280">
        <v>4998</v>
      </c>
      <c r="E14" s="280">
        <v>5397</v>
      </c>
      <c r="F14" s="281">
        <v>2124</v>
      </c>
      <c r="G14" s="246">
        <f t="shared" si="6"/>
        <v>5204</v>
      </c>
      <c r="H14" s="280">
        <v>2808</v>
      </c>
      <c r="I14" s="280">
        <v>2396</v>
      </c>
      <c r="J14" s="246">
        <f t="shared" si="7"/>
        <v>2734</v>
      </c>
      <c r="K14" s="248">
        <v>1350</v>
      </c>
      <c r="L14" s="248">
        <v>1384</v>
      </c>
      <c r="M14" s="283">
        <f t="shared" si="8"/>
        <v>336</v>
      </c>
      <c r="N14" s="284">
        <v>178</v>
      </c>
      <c r="O14" s="284">
        <v>158</v>
      </c>
      <c r="P14" s="285">
        <f t="shared" si="0"/>
        <v>3070</v>
      </c>
      <c r="Q14" s="284">
        <f t="shared" si="9"/>
        <v>1528</v>
      </c>
      <c r="R14" s="284">
        <f t="shared" si="10"/>
        <v>1542</v>
      </c>
      <c r="S14" s="285">
        <f t="shared" si="1"/>
        <v>7325</v>
      </c>
      <c r="T14" s="286">
        <f t="shared" si="11"/>
        <v>3470</v>
      </c>
      <c r="U14" s="286">
        <f t="shared" si="11"/>
        <v>3855</v>
      </c>
      <c r="V14" s="285">
        <f t="shared" si="2"/>
        <v>2328</v>
      </c>
      <c r="W14" s="291">
        <v>771</v>
      </c>
      <c r="X14" s="291">
        <v>1557</v>
      </c>
      <c r="Y14" s="285">
        <f t="shared" si="3"/>
        <v>6343</v>
      </c>
      <c r="Z14" s="292">
        <v>3116</v>
      </c>
      <c r="AA14" s="293">
        <v>3227</v>
      </c>
      <c r="AB14" s="285">
        <f t="shared" si="4"/>
        <v>4997</v>
      </c>
      <c r="AC14" s="290">
        <v>2699</v>
      </c>
      <c r="AD14" s="290">
        <v>2298</v>
      </c>
    </row>
    <row r="15" spans="1:30" ht="39" customHeight="1" x14ac:dyDescent="0.25">
      <c r="A15" s="253" t="s">
        <v>231</v>
      </c>
      <c r="B15" s="308" t="s">
        <v>232</v>
      </c>
      <c r="C15" s="250">
        <f t="shared" ref="C15:AD15" si="12">SUM(C5:C14)</f>
        <v>154849</v>
      </c>
      <c r="D15" s="251">
        <f t="shared" si="12"/>
        <v>75854</v>
      </c>
      <c r="E15" s="251">
        <f t="shared" si="12"/>
        <v>78995</v>
      </c>
      <c r="F15" s="252">
        <f t="shared" si="12"/>
        <v>32764</v>
      </c>
      <c r="G15" s="251">
        <f t="shared" si="12"/>
        <v>79759</v>
      </c>
      <c r="H15" s="251">
        <f>SUM(H5:H14)</f>
        <v>43154</v>
      </c>
      <c r="I15" s="251">
        <f>SUM(I5:I14)</f>
        <v>36605</v>
      </c>
      <c r="J15" s="251">
        <f t="shared" si="12"/>
        <v>43535</v>
      </c>
      <c r="K15" s="251">
        <f t="shared" si="12"/>
        <v>22333</v>
      </c>
      <c r="L15" s="252">
        <f t="shared" si="12"/>
        <v>21202</v>
      </c>
      <c r="M15" s="294">
        <f t="shared" si="12"/>
        <v>5847</v>
      </c>
      <c r="N15" s="294">
        <f t="shared" si="12"/>
        <v>3051</v>
      </c>
      <c r="O15" s="295">
        <f t="shared" si="12"/>
        <v>2796</v>
      </c>
      <c r="P15" s="294">
        <f t="shared" si="12"/>
        <v>49382</v>
      </c>
      <c r="Q15" s="294">
        <f t="shared" si="12"/>
        <v>25384</v>
      </c>
      <c r="R15" s="295">
        <f t="shared" si="12"/>
        <v>23998</v>
      </c>
      <c r="S15" s="294">
        <f t="shared" si="12"/>
        <v>105467</v>
      </c>
      <c r="T15" s="294">
        <f t="shared" si="12"/>
        <v>50470</v>
      </c>
      <c r="U15" s="294">
        <f t="shared" si="12"/>
        <v>54997</v>
      </c>
      <c r="V15" s="296">
        <f t="shared" si="12"/>
        <v>29349</v>
      </c>
      <c r="W15" s="296">
        <f t="shared" si="12"/>
        <v>9211</v>
      </c>
      <c r="X15" s="297">
        <f t="shared" si="12"/>
        <v>20138</v>
      </c>
      <c r="Y15" s="296">
        <f t="shared" si="12"/>
        <v>93209</v>
      </c>
      <c r="Z15" s="296">
        <f t="shared" si="12"/>
        <v>46212</v>
      </c>
      <c r="AA15" s="298">
        <f t="shared" si="12"/>
        <v>46997</v>
      </c>
      <c r="AB15" s="296">
        <f t="shared" ref="AB15" si="13">SUM(AB5:AB14)</f>
        <v>76118</v>
      </c>
      <c r="AC15" s="298">
        <f t="shared" si="12"/>
        <v>41259</v>
      </c>
      <c r="AD15" s="298">
        <f t="shared" si="12"/>
        <v>34859</v>
      </c>
    </row>
    <row r="16" spans="1:30" ht="32.25" customHeight="1" x14ac:dyDescent="0.25">
      <c r="A16" s="254">
        <v>11</v>
      </c>
      <c r="B16" s="309" t="s">
        <v>233</v>
      </c>
      <c r="C16" s="245">
        <f t="shared" si="5"/>
        <v>63214</v>
      </c>
      <c r="D16" s="280">
        <v>27733</v>
      </c>
      <c r="E16" s="280">
        <v>35481</v>
      </c>
      <c r="F16" s="282">
        <v>18764</v>
      </c>
      <c r="G16" s="246">
        <f>H16+I16</f>
        <v>36472</v>
      </c>
      <c r="H16" s="280">
        <v>16604</v>
      </c>
      <c r="I16" s="280">
        <v>19868</v>
      </c>
      <c r="J16" s="246">
        <f>K16+L16</f>
        <v>14995</v>
      </c>
      <c r="K16" s="255">
        <v>7698</v>
      </c>
      <c r="L16" s="255">
        <v>7297</v>
      </c>
      <c r="M16" s="283">
        <f>N16+O16</f>
        <v>2681</v>
      </c>
      <c r="N16" s="284">
        <v>1334</v>
      </c>
      <c r="O16" s="284">
        <v>1347</v>
      </c>
      <c r="P16" s="285">
        <f t="shared" si="0"/>
        <v>17676</v>
      </c>
      <c r="Q16" s="284">
        <f t="shared" ref="Q16" si="14">K16+N16</f>
        <v>9032</v>
      </c>
      <c r="R16" s="284">
        <f t="shared" ref="R16" si="15">L16+O16</f>
        <v>8644</v>
      </c>
      <c r="S16" s="283">
        <f>T16+U16</f>
        <v>45538</v>
      </c>
      <c r="T16" s="286">
        <f t="shared" ref="T16:U16" si="16">D16-Q16</f>
        <v>18701</v>
      </c>
      <c r="U16" s="286">
        <f t="shared" si="16"/>
        <v>26837</v>
      </c>
      <c r="V16" s="285">
        <f>W16+X16</f>
        <v>10895</v>
      </c>
      <c r="W16" s="299">
        <v>3006</v>
      </c>
      <c r="X16" s="299">
        <v>7889</v>
      </c>
      <c r="Y16" s="285">
        <f>Z16+AA16</f>
        <v>40329</v>
      </c>
      <c r="Z16" s="292">
        <v>17151</v>
      </c>
      <c r="AA16" s="293">
        <v>23178</v>
      </c>
      <c r="AB16" s="285">
        <f>AC16+AD16</f>
        <v>34643</v>
      </c>
      <c r="AC16" s="290">
        <v>15695</v>
      </c>
      <c r="AD16" s="290">
        <v>18948</v>
      </c>
    </row>
    <row r="17" spans="1:30" ht="48.75" customHeight="1" thickBot="1" x14ac:dyDescent="0.3">
      <c r="A17" s="260" t="s">
        <v>231</v>
      </c>
      <c r="B17" s="310" t="s">
        <v>234</v>
      </c>
      <c r="C17" s="256">
        <f t="shared" ref="C17:P17" si="17">SUM(C15:C16)</f>
        <v>218063</v>
      </c>
      <c r="D17" s="257">
        <f t="shared" si="17"/>
        <v>103587</v>
      </c>
      <c r="E17" s="301">
        <f t="shared" si="17"/>
        <v>114476</v>
      </c>
      <c r="F17" s="258">
        <f t="shared" si="17"/>
        <v>51528</v>
      </c>
      <c r="G17" s="258">
        <f t="shared" si="17"/>
        <v>116231</v>
      </c>
      <c r="H17" s="257">
        <f t="shared" si="17"/>
        <v>59758</v>
      </c>
      <c r="I17" s="257">
        <f t="shared" si="17"/>
        <v>56473</v>
      </c>
      <c r="J17" s="258">
        <f t="shared" si="17"/>
        <v>58530</v>
      </c>
      <c r="K17" s="257">
        <f t="shared" si="17"/>
        <v>30031</v>
      </c>
      <c r="L17" s="257">
        <f t="shared" si="17"/>
        <v>28499</v>
      </c>
      <c r="M17" s="300">
        <f t="shared" si="17"/>
        <v>8528</v>
      </c>
      <c r="N17" s="301">
        <f t="shared" si="17"/>
        <v>4385</v>
      </c>
      <c r="O17" s="301">
        <f t="shared" si="17"/>
        <v>4143</v>
      </c>
      <c r="P17" s="300">
        <f t="shared" si="17"/>
        <v>67058</v>
      </c>
      <c r="Q17" s="301">
        <f t="shared" ref="Q17:R17" si="18">K17+N17</f>
        <v>34416</v>
      </c>
      <c r="R17" s="300">
        <f t="shared" si="18"/>
        <v>32642</v>
      </c>
      <c r="S17" s="300">
        <f>SUM(S15:S16)</f>
        <v>151005</v>
      </c>
      <c r="T17" s="301">
        <f>SUM(T15:T16)</f>
        <v>69171</v>
      </c>
      <c r="U17" s="301">
        <f>SUM(U15:U16)</f>
        <v>81834</v>
      </c>
      <c r="V17" s="259">
        <f t="shared" ref="V17:AD17" si="19">V15+V16</f>
        <v>40244</v>
      </c>
      <c r="W17" s="259">
        <f t="shared" si="19"/>
        <v>12217</v>
      </c>
      <c r="X17" s="302">
        <f t="shared" si="19"/>
        <v>28027</v>
      </c>
      <c r="Y17" s="259">
        <f t="shared" si="19"/>
        <v>133538</v>
      </c>
      <c r="Z17" s="259">
        <f t="shared" si="19"/>
        <v>63363</v>
      </c>
      <c r="AA17" s="303">
        <f t="shared" si="19"/>
        <v>70175</v>
      </c>
      <c r="AB17" s="259">
        <f t="shared" ref="AB17" si="20">AB15+AB16</f>
        <v>110761</v>
      </c>
      <c r="AC17" s="303">
        <f t="shared" si="19"/>
        <v>56954</v>
      </c>
      <c r="AD17" s="303">
        <f t="shared" si="19"/>
        <v>53807</v>
      </c>
    </row>
    <row r="18" spans="1:30" ht="15.75" thickBot="1" x14ac:dyDescent="0.3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79"/>
    </row>
    <row r="19" spans="1:30" ht="32.25" customHeight="1" thickBot="1" x14ac:dyDescent="0.3">
      <c r="A19" s="237"/>
      <c r="B19" s="391" t="s">
        <v>235</v>
      </c>
      <c r="C19" s="392"/>
      <c r="D19" s="393"/>
      <c r="E19" s="323"/>
      <c r="F19" s="261"/>
      <c r="G19" s="381" t="s">
        <v>236</v>
      </c>
      <c r="H19" s="382"/>
      <c r="I19" s="382"/>
      <c r="J19" s="382"/>
      <c r="K19" s="382"/>
      <c r="L19" s="382"/>
      <c r="M19" s="382"/>
      <c r="N19" s="382"/>
      <c r="O19" s="383"/>
      <c r="Q19" s="237"/>
      <c r="R19" s="384" t="s">
        <v>271</v>
      </c>
      <c r="S19" s="411"/>
      <c r="T19" s="411"/>
      <c r="U19" s="411"/>
      <c r="V19" s="411"/>
      <c r="W19" s="411"/>
      <c r="X19" s="411"/>
      <c r="Y19" s="411"/>
      <c r="Z19" s="411"/>
      <c r="AA19" s="412"/>
      <c r="AB19" s="413"/>
    </row>
    <row r="20" spans="1:30" ht="18" x14ac:dyDescent="0.25">
      <c r="A20" s="237"/>
      <c r="B20" s="324" t="s">
        <v>240</v>
      </c>
      <c r="C20" s="322"/>
      <c r="D20" s="342">
        <f>G17/C17</f>
        <v>0.53301568812682576</v>
      </c>
      <c r="F20" s="261"/>
      <c r="G20" s="264" t="s">
        <v>241</v>
      </c>
      <c r="H20" s="262"/>
      <c r="I20" s="394" t="s">
        <v>237</v>
      </c>
      <c r="J20" s="395"/>
      <c r="K20" s="341">
        <f>$G16/$C16</f>
        <v>0.57696079982282411</v>
      </c>
      <c r="L20" s="263" t="s">
        <v>238</v>
      </c>
      <c r="M20" s="340">
        <f>$G15/$C15</f>
        <v>0.51507597724234577</v>
      </c>
      <c r="N20" s="263" t="s">
        <v>239</v>
      </c>
      <c r="O20" s="340">
        <f>$G17/$C17</f>
        <v>0.53301568812682576</v>
      </c>
      <c r="Q20" s="237"/>
      <c r="R20" s="328" t="s">
        <v>267</v>
      </c>
      <c r="S20" s="329"/>
      <c r="T20" s="329"/>
      <c r="U20" s="330"/>
      <c r="V20" s="330"/>
      <c r="W20" s="331" t="s">
        <v>237</v>
      </c>
      <c r="X20" s="346">
        <f>V16/C16</f>
        <v>0.17235106147372417</v>
      </c>
      <c r="Y20" s="332" t="s">
        <v>238</v>
      </c>
      <c r="Z20" s="346">
        <f>V15/C15</f>
        <v>0.1895330289507843</v>
      </c>
      <c r="AA20" s="333" t="s">
        <v>239</v>
      </c>
      <c r="AB20" s="349">
        <f>V17/C17</f>
        <v>0.18455217070296198</v>
      </c>
    </row>
    <row r="21" spans="1:30" ht="15.75" x14ac:dyDescent="0.25">
      <c r="A21" s="237"/>
      <c r="B21" s="325" t="s">
        <v>242</v>
      </c>
      <c r="C21" s="265"/>
      <c r="D21" s="343">
        <f>V17/C17</f>
        <v>0.18455217070296198</v>
      </c>
      <c r="F21" s="261"/>
      <c r="G21" s="264" t="s">
        <v>243</v>
      </c>
      <c r="H21" s="262"/>
      <c r="I21" s="394" t="s">
        <v>237</v>
      </c>
      <c r="J21" s="395"/>
      <c r="K21" s="341">
        <f>$H16/$D16</f>
        <v>0.59870911909998914</v>
      </c>
      <c r="L21" s="263" t="s">
        <v>238</v>
      </c>
      <c r="M21" s="340">
        <f>$H15/$D15</f>
        <v>0.56890869301552982</v>
      </c>
      <c r="N21" s="263" t="s">
        <v>239</v>
      </c>
      <c r="O21" s="340">
        <f>$H17/$D17</f>
        <v>0.57688706111770782</v>
      </c>
      <c r="Q21" s="237"/>
      <c r="R21" s="334" t="s">
        <v>268</v>
      </c>
      <c r="S21" s="262"/>
      <c r="T21" s="262"/>
      <c r="U21" s="111"/>
      <c r="V21" s="111"/>
      <c r="W21" s="327" t="s">
        <v>237</v>
      </c>
      <c r="X21" s="347">
        <f>W16/D16</f>
        <v>0.10839072585007031</v>
      </c>
      <c r="Y21" s="263" t="s">
        <v>238</v>
      </c>
      <c r="Z21" s="347">
        <f>W15/D15</f>
        <v>0.12143064307749096</v>
      </c>
      <c r="AA21" s="263" t="s">
        <v>239</v>
      </c>
      <c r="AB21" s="350">
        <f>W17/D17</f>
        <v>0.11793950978404626</v>
      </c>
    </row>
    <row r="22" spans="1:30" ht="18.75" thickBot="1" x14ac:dyDescent="0.3">
      <c r="A22" s="237"/>
      <c r="B22" s="326" t="s">
        <v>244</v>
      </c>
      <c r="C22" s="266"/>
      <c r="D22" s="343">
        <f>P17/C17</f>
        <v>0.30751663510086535</v>
      </c>
      <c r="F22" s="261"/>
      <c r="G22" s="267" t="s">
        <v>245</v>
      </c>
      <c r="H22" s="262"/>
      <c r="I22" s="394" t="s">
        <v>237</v>
      </c>
      <c r="J22" s="395"/>
      <c r="K22" s="341">
        <f>$I16/$E16</f>
        <v>0.55996166962599703</v>
      </c>
      <c r="L22" s="263" t="s">
        <v>238</v>
      </c>
      <c r="M22" s="340">
        <f>$I15/$E15</f>
        <v>0.46338375846572566</v>
      </c>
      <c r="N22" s="263" t="s">
        <v>239</v>
      </c>
      <c r="O22" s="340">
        <f>$I17/$E17</f>
        <v>0.49331737656801428</v>
      </c>
      <c r="Q22" s="237"/>
      <c r="R22" s="335" t="s">
        <v>269</v>
      </c>
      <c r="S22" s="336"/>
      <c r="T22" s="336"/>
      <c r="U22" s="337"/>
      <c r="V22" s="337"/>
      <c r="W22" s="338" t="s">
        <v>237</v>
      </c>
      <c r="X22" s="348">
        <f>X16/E16</f>
        <v>0.22234435331585919</v>
      </c>
      <c r="Y22" s="339" t="s">
        <v>238</v>
      </c>
      <c r="Z22" s="348">
        <f>X15/E15</f>
        <v>0.25492752705867461</v>
      </c>
      <c r="AA22" s="339" t="s">
        <v>239</v>
      </c>
      <c r="AB22" s="351">
        <f>X17/E17</f>
        <v>0.24482861036374437</v>
      </c>
    </row>
    <row r="23" spans="1:30" ht="15.75" customHeight="1" thickBot="1" x14ac:dyDescent="0.3">
      <c r="A23" s="237"/>
      <c r="B23" s="387" t="s">
        <v>246</v>
      </c>
      <c r="C23" s="388"/>
      <c r="D23" s="344">
        <f>J17/P17</f>
        <v>0.87282650839571718</v>
      </c>
      <c r="F23" s="261"/>
      <c r="Q23" s="237"/>
      <c r="Z23" s="261"/>
      <c r="AA23" s="237"/>
      <c r="AB23" s="279"/>
    </row>
    <row r="24" spans="1:30" s="74" customFormat="1" ht="29.25" customHeight="1" thickBot="1" x14ac:dyDescent="0.3">
      <c r="A24" s="279"/>
      <c r="B24" s="389" t="s">
        <v>154</v>
      </c>
      <c r="C24" s="390"/>
      <c r="D24" s="345">
        <f>M17/P17</f>
        <v>0.12717349160428287</v>
      </c>
      <c r="F24" s="320"/>
      <c r="G24" s="384" t="s">
        <v>247</v>
      </c>
      <c r="H24" s="385"/>
      <c r="I24" s="386"/>
      <c r="J24" s="321" t="s">
        <v>248</v>
      </c>
      <c r="K24" s="315" t="s">
        <v>151</v>
      </c>
      <c r="L24" s="316">
        <f>D17/C17</f>
        <v>0.47503244475220463</v>
      </c>
      <c r="M24" s="317" t="s">
        <v>152</v>
      </c>
      <c r="N24" s="318">
        <f>E17/C17</f>
        <v>0.52496755524779537</v>
      </c>
      <c r="Q24" s="279"/>
      <c r="R24" s="407" t="s">
        <v>270</v>
      </c>
      <c r="S24" s="408"/>
      <c r="T24" s="408"/>
      <c r="U24" s="409"/>
      <c r="V24" s="410"/>
      <c r="W24" s="319" t="s">
        <v>151</v>
      </c>
      <c r="X24" s="312">
        <f>W17/V17</f>
        <v>0.30357320345890071</v>
      </c>
      <c r="Y24" s="313" t="s">
        <v>152</v>
      </c>
      <c r="Z24" s="314">
        <f>X17/V17</f>
        <v>0.69642679654109929</v>
      </c>
      <c r="AA24" s="279"/>
      <c r="AB24" s="279"/>
    </row>
    <row r="25" spans="1:30" x14ac:dyDescent="0.25">
      <c r="A25" s="237"/>
      <c r="B25" s="268" t="s">
        <v>249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79"/>
    </row>
    <row r="30" spans="1:30" x14ac:dyDescent="0.25">
      <c r="H30" s="111"/>
    </row>
  </sheetData>
  <mergeCells count="25">
    <mergeCell ref="R24:V24"/>
    <mergeCell ref="R19:AB19"/>
    <mergeCell ref="AB3:AD3"/>
    <mergeCell ref="P3:R3"/>
    <mergeCell ref="S3:U3"/>
    <mergeCell ref="V3:X3"/>
    <mergeCell ref="Y3:AA3"/>
    <mergeCell ref="A1:U1"/>
    <mergeCell ref="A2:U2"/>
    <mergeCell ref="A3:A4"/>
    <mergeCell ref="B3:B4"/>
    <mergeCell ref="C3:C4"/>
    <mergeCell ref="D3:D4"/>
    <mergeCell ref="E3:F3"/>
    <mergeCell ref="G3:I3"/>
    <mergeCell ref="J3:L3"/>
    <mergeCell ref="M3:O3"/>
    <mergeCell ref="G19:O19"/>
    <mergeCell ref="G24:I24"/>
    <mergeCell ref="B23:C23"/>
    <mergeCell ref="B24:C24"/>
    <mergeCell ref="B19:D19"/>
    <mergeCell ref="I20:J20"/>
    <mergeCell ref="I21:J21"/>
    <mergeCell ref="I22:J22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selection activeCell="A7" sqref="A7:XFD7"/>
    </sheetView>
  </sheetViews>
  <sheetFormatPr defaultRowHeight="15" x14ac:dyDescent="0.25"/>
  <cols>
    <col min="1" max="1" width="17.42578125" customWidth="1"/>
  </cols>
  <sheetData>
    <row r="1" spans="1:21" x14ac:dyDescent="0.25">
      <c r="A1" s="422" t="s">
        <v>158</v>
      </c>
      <c r="B1" s="422"/>
      <c r="C1" s="422"/>
      <c r="D1" s="422"/>
      <c r="E1" s="422"/>
      <c r="F1" s="422"/>
      <c r="G1" s="422"/>
      <c r="H1" s="422"/>
      <c r="I1" s="422"/>
      <c r="J1" s="423"/>
    </row>
    <row r="2" spans="1:21" x14ac:dyDescent="0.25">
      <c r="A2" s="422" t="s">
        <v>133</v>
      </c>
      <c r="B2" s="422"/>
      <c r="C2" s="422"/>
      <c r="D2" s="422"/>
      <c r="E2" s="422"/>
      <c r="F2" s="422"/>
      <c r="G2" s="422"/>
      <c r="H2" s="422"/>
      <c r="I2" s="422"/>
      <c r="J2" s="422"/>
    </row>
    <row r="3" spans="1:21" x14ac:dyDescent="0.25">
      <c r="A3" s="424" t="s">
        <v>132</v>
      </c>
      <c r="B3" s="424"/>
      <c r="C3" s="424"/>
      <c r="D3" s="424"/>
      <c r="E3" s="424"/>
      <c r="F3" s="424"/>
      <c r="G3" s="424"/>
      <c r="H3" s="424"/>
      <c r="I3" s="424"/>
      <c r="J3" s="424"/>
    </row>
    <row r="4" spans="1:21" x14ac:dyDescent="0.25">
      <c r="A4" s="419" t="s">
        <v>131</v>
      </c>
      <c r="B4" s="98" t="s">
        <v>129</v>
      </c>
      <c r="C4" s="99"/>
      <c r="D4" s="100"/>
      <c r="E4" s="98" t="s">
        <v>128</v>
      </c>
      <c r="F4" s="99"/>
      <c r="G4" s="100"/>
      <c r="H4" s="98" t="s">
        <v>127</v>
      </c>
      <c r="I4" s="99"/>
      <c r="J4" s="100"/>
    </row>
    <row r="5" spans="1:21" x14ac:dyDescent="0.25">
      <c r="A5" s="420"/>
      <c r="B5" s="101" t="s">
        <v>126</v>
      </c>
      <c r="C5" s="419" t="s">
        <v>125</v>
      </c>
      <c r="D5" s="419" t="s">
        <v>124</v>
      </c>
      <c r="E5" s="101" t="s">
        <v>126</v>
      </c>
      <c r="F5" s="419" t="s">
        <v>125</v>
      </c>
      <c r="G5" s="419" t="s">
        <v>124</v>
      </c>
      <c r="H5" s="101" t="s">
        <v>126</v>
      </c>
      <c r="I5" s="419" t="s">
        <v>125</v>
      </c>
      <c r="J5" s="419" t="s">
        <v>124</v>
      </c>
    </row>
    <row r="6" spans="1:21" x14ac:dyDescent="0.25">
      <c r="A6" s="421"/>
      <c r="B6" s="102" t="s">
        <v>123</v>
      </c>
      <c r="C6" s="421"/>
      <c r="D6" s="421"/>
      <c r="E6" s="103" t="s">
        <v>123</v>
      </c>
      <c r="F6" s="421"/>
      <c r="G6" s="421"/>
      <c r="H6" s="103" t="s">
        <v>123</v>
      </c>
      <c r="I6" s="421"/>
      <c r="J6" s="421"/>
    </row>
    <row r="7" spans="1:21" x14ac:dyDescent="0.25">
      <c r="A7" s="104" t="s">
        <v>122</v>
      </c>
      <c r="B7" s="105">
        <v>3401</v>
      </c>
      <c r="C7" s="105">
        <v>1758</v>
      </c>
      <c r="D7" s="105">
        <v>1643</v>
      </c>
      <c r="E7" s="105">
        <v>963</v>
      </c>
      <c r="F7" s="105">
        <v>507</v>
      </c>
      <c r="G7" s="105">
        <v>456</v>
      </c>
      <c r="H7" s="105">
        <v>2438</v>
      </c>
      <c r="I7" s="105">
        <v>1251</v>
      </c>
      <c r="J7" s="105">
        <v>1187</v>
      </c>
    </row>
    <row r="8" spans="1:21" x14ac:dyDescent="0.25">
      <c r="A8" s="104" t="s">
        <v>121</v>
      </c>
      <c r="B8" s="105">
        <v>3835</v>
      </c>
      <c r="C8" s="105">
        <v>2001</v>
      </c>
      <c r="D8" s="105">
        <v>1834</v>
      </c>
      <c r="E8" s="105">
        <v>1062</v>
      </c>
      <c r="F8" s="105">
        <v>557</v>
      </c>
      <c r="G8" s="105">
        <v>505</v>
      </c>
      <c r="H8" s="105">
        <v>2773</v>
      </c>
      <c r="I8" s="105">
        <v>1444</v>
      </c>
      <c r="J8" s="105">
        <v>1329</v>
      </c>
    </row>
    <row r="9" spans="1:21" x14ac:dyDescent="0.25">
      <c r="A9" s="104" t="s">
        <v>159</v>
      </c>
      <c r="B9" s="105">
        <v>11173</v>
      </c>
      <c r="C9" s="105">
        <v>5839</v>
      </c>
      <c r="D9" s="105">
        <v>5334</v>
      </c>
      <c r="E9" s="105">
        <v>3139</v>
      </c>
      <c r="F9" s="105">
        <v>1651</v>
      </c>
      <c r="G9" s="105">
        <v>1488</v>
      </c>
      <c r="H9" s="105">
        <v>8034</v>
      </c>
      <c r="I9" s="105">
        <v>4188</v>
      </c>
      <c r="J9" s="105">
        <v>3846</v>
      </c>
    </row>
    <row r="10" spans="1:21" x14ac:dyDescent="0.25">
      <c r="A10" s="104" t="s">
        <v>160</v>
      </c>
      <c r="B10" s="105">
        <v>13254</v>
      </c>
      <c r="C10" s="105">
        <v>6836</v>
      </c>
      <c r="D10" s="105">
        <v>6418</v>
      </c>
      <c r="E10" s="105">
        <v>3438</v>
      </c>
      <c r="F10" s="105">
        <v>1785</v>
      </c>
      <c r="G10" s="105">
        <v>1653</v>
      </c>
      <c r="H10" s="105">
        <v>9816</v>
      </c>
      <c r="I10" s="105">
        <v>5051</v>
      </c>
      <c r="J10" s="105">
        <v>4765</v>
      </c>
    </row>
    <row r="11" spans="1:21" x14ac:dyDescent="0.25">
      <c r="A11" s="104" t="s">
        <v>115</v>
      </c>
      <c r="B11" s="105">
        <v>4596</v>
      </c>
      <c r="C11" s="105">
        <v>2397</v>
      </c>
      <c r="D11" s="105">
        <v>2199</v>
      </c>
      <c r="E11" s="105">
        <v>1166</v>
      </c>
      <c r="F11" s="105">
        <v>614</v>
      </c>
      <c r="G11" s="105">
        <v>552</v>
      </c>
      <c r="H11" s="105">
        <v>3430</v>
      </c>
      <c r="I11" s="105">
        <v>1783</v>
      </c>
      <c r="J11" s="105">
        <v>1647</v>
      </c>
    </row>
    <row r="12" spans="1:21" x14ac:dyDescent="0.25">
      <c r="A12" s="104" t="s">
        <v>161</v>
      </c>
      <c r="B12" s="105">
        <v>25622</v>
      </c>
      <c r="C12" s="105">
        <v>13314</v>
      </c>
      <c r="D12" s="105">
        <v>12308</v>
      </c>
      <c r="E12" s="105">
        <v>6780</v>
      </c>
      <c r="F12" s="105">
        <v>3543</v>
      </c>
      <c r="G12" s="105">
        <v>3237</v>
      </c>
      <c r="H12" s="105">
        <v>18842</v>
      </c>
      <c r="I12" s="105">
        <v>9771</v>
      </c>
      <c r="J12" s="105">
        <v>9071</v>
      </c>
    </row>
    <row r="13" spans="1:21" x14ac:dyDescent="0.25">
      <c r="A13" s="104" t="s">
        <v>114</v>
      </c>
      <c r="B13" s="105">
        <v>4061</v>
      </c>
      <c r="C13" s="105">
        <v>2058</v>
      </c>
      <c r="D13" s="105">
        <v>2003</v>
      </c>
      <c r="E13" s="105">
        <v>1135</v>
      </c>
      <c r="F13" s="105">
        <v>580</v>
      </c>
      <c r="G13" s="105">
        <v>555</v>
      </c>
      <c r="H13" s="105">
        <v>2926</v>
      </c>
      <c r="I13" s="105">
        <v>1478</v>
      </c>
      <c r="J13" s="105">
        <v>1448</v>
      </c>
    </row>
    <row r="14" spans="1:21" x14ac:dyDescent="0.25">
      <c r="A14" s="104" t="s">
        <v>162</v>
      </c>
      <c r="B14" s="105">
        <v>22198</v>
      </c>
      <c r="C14" s="105">
        <v>11294</v>
      </c>
      <c r="D14" s="105">
        <v>10904</v>
      </c>
      <c r="E14" s="105">
        <v>5307</v>
      </c>
      <c r="F14" s="105">
        <v>2670</v>
      </c>
      <c r="G14" s="105">
        <v>2637</v>
      </c>
      <c r="H14" s="105">
        <v>16891</v>
      </c>
      <c r="I14" s="105">
        <v>8624</v>
      </c>
      <c r="J14" s="105">
        <v>8267</v>
      </c>
    </row>
    <row r="15" spans="1:21" ht="18.75" x14ac:dyDescent="0.3">
      <c r="A15" s="104" t="s">
        <v>163</v>
      </c>
      <c r="B15" s="105">
        <v>6306</v>
      </c>
      <c r="C15" s="105">
        <v>3188</v>
      </c>
      <c r="D15" s="105">
        <v>3118</v>
      </c>
      <c r="E15" s="105">
        <v>1662</v>
      </c>
      <c r="F15" s="105">
        <v>823</v>
      </c>
      <c r="G15" s="105">
        <v>839</v>
      </c>
      <c r="H15" s="105">
        <v>4644</v>
      </c>
      <c r="I15" s="105">
        <v>2365</v>
      </c>
      <c r="J15" s="105">
        <v>2279</v>
      </c>
      <c r="M15" s="425" t="s">
        <v>262</v>
      </c>
      <c r="N15" s="426"/>
      <c r="O15" s="426"/>
      <c r="P15" s="427"/>
    </row>
    <row r="16" spans="1:21" x14ac:dyDescent="0.25">
      <c r="A16" s="104" t="s">
        <v>164</v>
      </c>
      <c r="B16" s="105">
        <v>5470</v>
      </c>
      <c r="C16" s="105">
        <v>2804</v>
      </c>
      <c r="D16" s="105">
        <v>2666</v>
      </c>
      <c r="E16" s="105">
        <v>1829</v>
      </c>
      <c r="F16" s="105">
        <v>909</v>
      </c>
      <c r="G16" s="105">
        <v>920</v>
      </c>
      <c r="H16" s="105">
        <v>3641</v>
      </c>
      <c r="I16" s="105">
        <v>1895</v>
      </c>
      <c r="J16" s="105">
        <v>1746</v>
      </c>
      <c r="M16" s="98" t="s">
        <v>129</v>
      </c>
      <c r="N16" s="99"/>
      <c r="O16" s="100"/>
      <c r="P16" s="98" t="s">
        <v>128</v>
      </c>
      <c r="Q16" s="99"/>
      <c r="R16" s="100"/>
      <c r="S16" s="98" t="s">
        <v>127</v>
      </c>
      <c r="T16" s="99"/>
      <c r="U16" s="100"/>
    </row>
    <row r="17" spans="1:21" x14ac:dyDescent="0.25">
      <c r="A17" s="104" t="s">
        <v>165</v>
      </c>
      <c r="B17" s="105">
        <v>4309</v>
      </c>
      <c r="C17" s="311">
        <v>2113</v>
      </c>
      <c r="D17" s="311">
        <v>2196</v>
      </c>
      <c r="E17" s="105">
        <v>1558</v>
      </c>
      <c r="F17" s="105">
        <v>658</v>
      </c>
      <c r="G17" s="105">
        <v>900</v>
      </c>
      <c r="H17" s="105">
        <v>2751</v>
      </c>
      <c r="I17" s="105">
        <v>1455</v>
      </c>
      <c r="J17" s="105">
        <v>1296</v>
      </c>
      <c r="L17" s="84"/>
      <c r="M17" s="84" t="s">
        <v>150</v>
      </c>
      <c r="N17" s="276" t="s">
        <v>151</v>
      </c>
      <c r="O17" s="84" t="s">
        <v>152</v>
      </c>
      <c r="P17" s="84" t="s">
        <v>150</v>
      </c>
      <c r="Q17" s="276" t="s">
        <v>151</v>
      </c>
      <c r="R17" s="84" t="s">
        <v>152</v>
      </c>
      <c r="S17" s="84" t="s">
        <v>150</v>
      </c>
      <c r="T17" s="276" t="s">
        <v>151</v>
      </c>
      <c r="U17" s="84" t="s">
        <v>152</v>
      </c>
    </row>
    <row r="18" spans="1:21" x14ac:dyDescent="0.25">
      <c r="A18" s="104" t="s">
        <v>93</v>
      </c>
      <c r="B18" s="105">
        <v>11185</v>
      </c>
      <c r="C18" s="105">
        <v>5463</v>
      </c>
      <c r="D18" s="105">
        <v>5722</v>
      </c>
      <c r="E18" s="105">
        <v>4151</v>
      </c>
      <c r="F18" s="105">
        <v>1768</v>
      </c>
      <c r="G18" s="105">
        <v>2383</v>
      </c>
      <c r="H18" s="105">
        <v>7034</v>
      </c>
      <c r="I18" s="105">
        <v>3695</v>
      </c>
      <c r="J18" s="105">
        <v>3339</v>
      </c>
      <c r="L18" s="84" t="s">
        <v>251</v>
      </c>
      <c r="M18" s="84">
        <f>N18+O18</f>
        <v>110761</v>
      </c>
      <c r="N18" s="276">
        <f>SUM(C17:C25)</f>
        <v>56954</v>
      </c>
      <c r="O18" s="276">
        <f>SUM(D17:D24)</f>
        <v>53807</v>
      </c>
      <c r="P18" s="84">
        <f t="shared" ref="P18" si="0">Q18+R18</f>
        <v>34643</v>
      </c>
      <c r="Q18" s="276">
        <f t="shared" ref="Q18" si="1">SUM(F17:F25)</f>
        <v>15695</v>
      </c>
      <c r="R18" s="276">
        <f t="shared" ref="R18" si="2">SUM(G17:G24)</f>
        <v>18948</v>
      </c>
      <c r="S18" s="84">
        <f t="shared" ref="S18" si="3">T18+U18</f>
        <v>76118</v>
      </c>
      <c r="T18" s="276">
        <f t="shared" ref="T18" si="4">SUM(I17:I25)</f>
        <v>41259</v>
      </c>
      <c r="U18" s="276">
        <f t="shared" ref="U18" si="5">SUM(J17:J24)</f>
        <v>34859</v>
      </c>
    </row>
    <row r="19" spans="1:21" x14ac:dyDescent="0.25">
      <c r="A19" s="104" t="s">
        <v>87</v>
      </c>
      <c r="B19" s="105">
        <v>13513</v>
      </c>
      <c r="C19" s="105">
        <v>6488</v>
      </c>
      <c r="D19" s="105">
        <v>7025</v>
      </c>
      <c r="E19" s="105">
        <v>7284</v>
      </c>
      <c r="F19" s="105">
        <v>3000</v>
      </c>
      <c r="G19" s="105">
        <v>4284</v>
      </c>
      <c r="H19" s="105">
        <v>6229</v>
      </c>
      <c r="I19" s="105">
        <v>3488</v>
      </c>
      <c r="J19" s="105">
        <v>2741</v>
      </c>
    </row>
    <row r="20" spans="1:21" x14ac:dyDescent="0.25">
      <c r="A20" s="106" t="s">
        <v>81</v>
      </c>
      <c r="B20" s="105">
        <v>18280</v>
      </c>
      <c r="C20" s="105">
        <v>8990</v>
      </c>
      <c r="D20" s="105">
        <v>9290</v>
      </c>
      <c r="E20" s="105">
        <v>5555</v>
      </c>
      <c r="F20" s="105">
        <v>2487</v>
      </c>
      <c r="G20" s="105">
        <v>3068</v>
      </c>
      <c r="H20" s="105">
        <v>12725</v>
      </c>
      <c r="I20" s="105">
        <v>6503</v>
      </c>
      <c r="J20" s="105">
        <v>6222</v>
      </c>
    </row>
    <row r="21" spans="1:21" x14ac:dyDescent="0.25">
      <c r="A21" s="106" t="s">
        <v>75</v>
      </c>
      <c r="B21" s="105">
        <v>16612</v>
      </c>
      <c r="C21" s="105">
        <v>8148</v>
      </c>
      <c r="D21" s="105">
        <v>8464</v>
      </c>
      <c r="E21" s="105">
        <v>4635</v>
      </c>
      <c r="F21" s="105">
        <v>2081</v>
      </c>
      <c r="G21" s="105">
        <v>2554</v>
      </c>
      <c r="H21" s="105">
        <v>11977</v>
      </c>
      <c r="I21" s="105">
        <v>6067</v>
      </c>
      <c r="J21" s="105">
        <v>5910</v>
      </c>
    </row>
    <row r="22" spans="1:21" x14ac:dyDescent="0.25">
      <c r="A22" s="106" t="s">
        <v>69</v>
      </c>
      <c r="B22" s="105">
        <v>15246</v>
      </c>
      <c r="C22" s="105">
        <v>7291</v>
      </c>
      <c r="D22" s="105">
        <v>7955</v>
      </c>
      <c r="E22" s="105">
        <v>4241</v>
      </c>
      <c r="F22" s="105">
        <v>1846</v>
      </c>
      <c r="G22" s="105">
        <v>2395</v>
      </c>
      <c r="H22" s="105">
        <v>11005</v>
      </c>
      <c r="I22" s="105">
        <v>5445</v>
      </c>
      <c r="J22" s="105">
        <v>5560</v>
      </c>
    </row>
    <row r="23" spans="1:21" x14ac:dyDescent="0.25">
      <c r="A23" s="106" t="s">
        <v>63</v>
      </c>
      <c r="B23" s="105">
        <v>12668</v>
      </c>
      <c r="C23" s="105">
        <v>5935</v>
      </c>
      <c r="D23" s="105">
        <v>6733</v>
      </c>
      <c r="E23" s="105">
        <v>3185</v>
      </c>
      <c r="F23" s="105">
        <v>1352</v>
      </c>
      <c r="G23" s="105">
        <v>1833</v>
      </c>
      <c r="H23" s="105">
        <v>9483</v>
      </c>
      <c r="I23" s="105">
        <v>4583</v>
      </c>
      <c r="J23" s="105">
        <v>4900</v>
      </c>
    </row>
    <row r="24" spans="1:21" x14ac:dyDescent="0.25">
      <c r="A24" s="106" t="s">
        <v>57</v>
      </c>
      <c r="B24" s="105">
        <v>12201</v>
      </c>
      <c r="C24" s="105">
        <v>5779</v>
      </c>
      <c r="D24" s="311">
        <v>6422</v>
      </c>
      <c r="E24" s="105">
        <v>2743</v>
      </c>
      <c r="F24" s="105">
        <v>1212</v>
      </c>
      <c r="G24" s="105">
        <v>1531</v>
      </c>
      <c r="H24" s="105">
        <v>9458</v>
      </c>
      <c r="I24" s="105">
        <v>4567</v>
      </c>
      <c r="J24" s="105">
        <v>4891</v>
      </c>
    </row>
    <row r="25" spans="1:21" x14ac:dyDescent="0.25">
      <c r="A25" s="106" t="s">
        <v>51</v>
      </c>
      <c r="B25" s="105">
        <v>14699</v>
      </c>
      <c r="C25" s="311">
        <v>6747</v>
      </c>
      <c r="D25" s="105">
        <v>7952</v>
      </c>
      <c r="E25" s="105">
        <v>3227</v>
      </c>
      <c r="F25" s="105">
        <v>1291</v>
      </c>
      <c r="G25" s="105">
        <v>1936</v>
      </c>
      <c r="H25" s="105">
        <v>11472</v>
      </c>
      <c r="I25" s="105">
        <v>5456</v>
      </c>
      <c r="J25" s="105">
        <v>6016</v>
      </c>
    </row>
    <row r="26" spans="1:21" x14ac:dyDescent="0.25">
      <c r="A26" s="106" t="s">
        <v>45</v>
      </c>
      <c r="B26" s="105">
        <v>12797</v>
      </c>
      <c r="C26" s="105">
        <v>5572</v>
      </c>
      <c r="D26" s="105">
        <v>7225</v>
      </c>
      <c r="E26" s="105">
        <v>3166</v>
      </c>
      <c r="F26" s="105">
        <v>1251</v>
      </c>
      <c r="G26" s="105">
        <v>1915</v>
      </c>
      <c r="H26" s="105">
        <v>9631</v>
      </c>
      <c r="I26" s="105">
        <v>4321</v>
      </c>
      <c r="J26" s="105">
        <v>5310</v>
      </c>
    </row>
    <row r="27" spans="1:21" x14ac:dyDescent="0.25">
      <c r="A27" s="106" t="s">
        <v>39</v>
      </c>
      <c r="B27" s="105">
        <v>8731</v>
      </c>
      <c r="C27" s="105">
        <v>3531</v>
      </c>
      <c r="D27" s="105">
        <v>5200</v>
      </c>
      <c r="E27" s="105">
        <v>2484</v>
      </c>
      <c r="F27" s="105">
        <v>904</v>
      </c>
      <c r="G27" s="105">
        <v>1580</v>
      </c>
      <c r="H27" s="105">
        <v>6247</v>
      </c>
      <c r="I27" s="105">
        <v>2627</v>
      </c>
      <c r="J27" s="105">
        <v>3620</v>
      </c>
    </row>
    <row r="28" spans="1:21" x14ac:dyDescent="0.25">
      <c r="A28" s="106" t="s">
        <v>33</v>
      </c>
      <c r="B28" s="105">
        <v>3234</v>
      </c>
      <c r="C28" s="105">
        <v>1121</v>
      </c>
      <c r="D28" s="105">
        <v>2113</v>
      </c>
      <c r="E28" s="105">
        <v>995</v>
      </c>
      <c r="F28" s="105">
        <v>317</v>
      </c>
      <c r="G28" s="105">
        <v>678</v>
      </c>
      <c r="H28" s="105">
        <v>2239</v>
      </c>
      <c r="I28" s="105">
        <v>804</v>
      </c>
      <c r="J28" s="105">
        <v>1435</v>
      </c>
    </row>
    <row r="29" spans="1:21" x14ac:dyDescent="0.25">
      <c r="A29" s="106" t="s">
        <v>27</v>
      </c>
      <c r="B29" s="105">
        <v>3359</v>
      </c>
      <c r="C29" s="105">
        <v>1010</v>
      </c>
      <c r="D29" s="105">
        <v>2349</v>
      </c>
      <c r="E29" s="105">
        <v>1060</v>
      </c>
      <c r="F29" s="105">
        <v>289</v>
      </c>
      <c r="G29" s="105">
        <v>771</v>
      </c>
      <c r="H29" s="105">
        <v>2299</v>
      </c>
      <c r="I29" s="105">
        <v>721</v>
      </c>
      <c r="J29" s="105">
        <v>1578</v>
      </c>
    </row>
    <row r="30" spans="1:21" x14ac:dyDescent="0.25">
      <c r="A30" s="106" t="s">
        <v>21</v>
      </c>
      <c r="B30" s="105">
        <v>2299</v>
      </c>
      <c r="C30" s="105">
        <v>590</v>
      </c>
      <c r="D30" s="105">
        <v>1709</v>
      </c>
      <c r="E30" s="105">
        <v>646</v>
      </c>
      <c r="F30" s="105">
        <v>148</v>
      </c>
      <c r="G30" s="105">
        <v>498</v>
      </c>
      <c r="H30" s="105">
        <v>1653</v>
      </c>
      <c r="I30" s="105">
        <v>442</v>
      </c>
      <c r="J30" s="105">
        <v>1211</v>
      </c>
    </row>
    <row r="31" spans="1:21" x14ac:dyDescent="0.25">
      <c r="A31" s="106" t="s">
        <v>166</v>
      </c>
      <c r="B31" s="105">
        <v>1872</v>
      </c>
      <c r="C31" s="105">
        <v>393</v>
      </c>
      <c r="D31" s="105">
        <v>1479</v>
      </c>
      <c r="E31" s="105">
        <v>608</v>
      </c>
      <c r="F31" s="105">
        <v>97</v>
      </c>
      <c r="G31" s="105">
        <v>511</v>
      </c>
      <c r="H31" s="105">
        <v>1264</v>
      </c>
      <c r="I31" s="105">
        <v>296</v>
      </c>
      <c r="J31" s="105">
        <v>968</v>
      </c>
    </row>
    <row r="32" spans="1:21" x14ac:dyDescent="0.25">
      <c r="A32" s="107" t="s">
        <v>1</v>
      </c>
      <c r="B32" s="108">
        <v>218063</v>
      </c>
      <c r="C32" s="108">
        <v>103587</v>
      </c>
      <c r="D32" s="108">
        <v>114476</v>
      </c>
      <c r="E32" s="108">
        <v>63214</v>
      </c>
      <c r="F32" s="108">
        <v>27733</v>
      </c>
      <c r="G32" s="108">
        <v>35481</v>
      </c>
      <c r="H32" s="108">
        <v>154849</v>
      </c>
      <c r="I32" s="108">
        <v>75854</v>
      </c>
      <c r="J32" s="108">
        <v>78995</v>
      </c>
    </row>
    <row r="33" spans="1:10" x14ac:dyDescent="0.25">
      <c r="A33" s="106" t="s">
        <v>153</v>
      </c>
      <c r="B33" s="105">
        <v>58530</v>
      </c>
      <c r="C33" s="105">
        <v>30031</v>
      </c>
      <c r="D33" s="105">
        <v>28499</v>
      </c>
      <c r="E33" s="105">
        <v>14995</v>
      </c>
      <c r="F33" s="105">
        <v>7698</v>
      </c>
      <c r="G33" s="105">
        <v>7297</v>
      </c>
      <c r="H33" s="105">
        <v>43535</v>
      </c>
      <c r="I33" s="105">
        <v>22333</v>
      </c>
      <c r="J33" s="105">
        <v>21202</v>
      </c>
    </row>
    <row r="34" spans="1:10" x14ac:dyDescent="0.25">
      <c r="A34" s="107" t="s">
        <v>167</v>
      </c>
      <c r="B34" s="108">
        <v>61588</v>
      </c>
      <c r="C34" s="108">
        <v>31612</v>
      </c>
      <c r="D34" s="108">
        <v>29976</v>
      </c>
      <c r="E34" s="108">
        <v>15847</v>
      </c>
      <c r="F34" s="108">
        <v>8123</v>
      </c>
      <c r="G34" s="108">
        <v>7724</v>
      </c>
      <c r="H34" s="108">
        <v>45741</v>
      </c>
      <c r="I34" s="108">
        <v>23489</v>
      </c>
      <c r="J34" s="108">
        <v>22252</v>
      </c>
    </row>
    <row r="35" spans="1:10" x14ac:dyDescent="0.25">
      <c r="A35" s="106" t="s">
        <v>155</v>
      </c>
      <c r="B35" s="105">
        <v>67058</v>
      </c>
      <c r="C35" s="105">
        <v>34416</v>
      </c>
      <c r="D35" s="105">
        <v>32642</v>
      </c>
      <c r="E35" s="105">
        <v>17676</v>
      </c>
      <c r="F35" s="105">
        <v>9032</v>
      </c>
      <c r="G35" s="105">
        <v>8644</v>
      </c>
      <c r="H35" s="105">
        <v>49382</v>
      </c>
      <c r="I35" s="105">
        <v>25384</v>
      </c>
      <c r="J35" s="105">
        <v>23998</v>
      </c>
    </row>
    <row r="36" spans="1:10" x14ac:dyDescent="0.25">
      <c r="A36" s="106" t="s">
        <v>168</v>
      </c>
      <c r="B36" s="105" t="s">
        <v>0</v>
      </c>
      <c r="C36" s="105" t="s">
        <v>0</v>
      </c>
      <c r="D36" s="108">
        <v>56473</v>
      </c>
      <c r="E36" s="105" t="s">
        <v>0</v>
      </c>
      <c r="F36" s="105" t="s">
        <v>0</v>
      </c>
      <c r="G36" s="108">
        <v>19868</v>
      </c>
      <c r="H36" s="105" t="s">
        <v>0</v>
      </c>
      <c r="I36" s="105" t="s">
        <v>0</v>
      </c>
      <c r="J36" s="108">
        <v>36605</v>
      </c>
    </row>
    <row r="37" spans="1:10" x14ac:dyDescent="0.25">
      <c r="A37" s="106" t="s">
        <v>169</v>
      </c>
      <c r="B37" s="105" t="s">
        <v>0</v>
      </c>
      <c r="C37" s="108">
        <v>59758</v>
      </c>
      <c r="D37" s="105" t="s">
        <v>0</v>
      </c>
      <c r="E37" s="105" t="s">
        <v>0</v>
      </c>
      <c r="F37" s="108">
        <v>16604</v>
      </c>
      <c r="G37" s="105" t="s">
        <v>0</v>
      </c>
      <c r="H37" s="105" t="s">
        <v>0</v>
      </c>
      <c r="I37" s="108">
        <v>43154</v>
      </c>
      <c r="J37" s="105" t="s">
        <v>0</v>
      </c>
    </row>
    <row r="38" spans="1:10" ht="24.75" customHeight="1" x14ac:dyDescent="0.25">
      <c r="A38" s="107" t="s">
        <v>170</v>
      </c>
      <c r="B38" s="108">
        <v>116231</v>
      </c>
      <c r="C38" s="108" t="s">
        <v>0</v>
      </c>
      <c r="D38" s="108" t="s">
        <v>0</v>
      </c>
      <c r="E38" s="108">
        <v>36472</v>
      </c>
      <c r="F38" s="108" t="s">
        <v>0</v>
      </c>
      <c r="G38" s="108" t="s">
        <v>0</v>
      </c>
      <c r="H38" s="108">
        <v>79759</v>
      </c>
      <c r="I38" s="108" t="s">
        <v>0</v>
      </c>
      <c r="J38" s="108" t="s">
        <v>0</v>
      </c>
    </row>
    <row r="39" spans="1:10" x14ac:dyDescent="0.25">
      <c r="A39" s="106" t="s">
        <v>171</v>
      </c>
      <c r="B39" s="105" t="s">
        <v>0</v>
      </c>
      <c r="C39" s="105" t="s">
        <v>0</v>
      </c>
      <c r="D39" s="108">
        <v>28027</v>
      </c>
      <c r="E39" s="105" t="s">
        <v>0</v>
      </c>
      <c r="F39" s="105" t="s">
        <v>0</v>
      </c>
      <c r="G39" s="108">
        <v>7889</v>
      </c>
      <c r="H39" s="105" t="s">
        <v>0</v>
      </c>
      <c r="I39" s="105" t="s">
        <v>0</v>
      </c>
      <c r="J39" s="108">
        <v>20138</v>
      </c>
    </row>
    <row r="40" spans="1:10" x14ac:dyDescent="0.25">
      <c r="A40" s="106" t="s">
        <v>172</v>
      </c>
      <c r="B40" s="105" t="s">
        <v>0</v>
      </c>
      <c r="C40" s="108">
        <v>12217</v>
      </c>
      <c r="D40" s="105" t="s">
        <v>0</v>
      </c>
      <c r="E40" s="105" t="s">
        <v>0</v>
      </c>
      <c r="F40" s="108">
        <v>3006</v>
      </c>
      <c r="G40" s="105" t="s">
        <v>0</v>
      </c>
      <c r="H40" s="105" t="s">
        <v>0</v>
      </c>
      <c r="I40" s="108">
        <v>9211</v>
      </c>
      <c r="J40" s="105" t="s">
        <v>0</v>
      </c>
    </row>
    <row r="41" spans="1:10" ht="30" customHeight="1" x14ac:dyDescent="0.25">
      <c r="A41" s="107" t="s">
        <v>173</v>
      </c>
      <c r="B41" s="108">
        <v>40244</v>
      </c>
      <c r="C41" s="108" t="s">
        <v>0</v>
      </c>
      <c r="D41" s="108" t="s">
        <v>0</v>
      </c>
      <c r="E41" s="108">
        <v>10895</v>
      </c>
      <c r="F41" s="108" t="s">
        <v>0</v>
      </c>
      <c r="G41" s="108" t="s">
        <v>0</v>
      </c>
      <c r="H41" s="108">
        <v>29349</v>
      </c>
      <c r="I41" s="108" t="s">
        <v>0</v>
      </c>
      <c r="J41" s="108" t="s">
        <v>0</v>
      </c>
    </row>
    <row r="42" spans="1:10" x14ac:dyDescent="0.25">
      <c r="A42" s="106" t="s">
        <v>174</v>
      </c>
      <c r="B42" s="105">
        <v>176636</v>
      </c>
      <c r="C42" s="105">
        <v>82247</v>
      </c>
      <c r="D42" s="105">
        <v>94389</v>
      </c>
      <c r="E42" s="105">
        <v>52333</v>
      </c>
      <c r="F42" s="105">
        <v>22113</v>
      </c>
      <c r="G42" s="105">
        <v>30220</v>
      </c>
      <c r="H42" s="105">
        <v>124303</v>
      </c>
      <c r="I42" s="105">
        <v>60134</v>
      </c>
      <c r="J42" s="105">
        <v>64169</v>
      </c>
    </row>
    <row r="43" spans="1:10" x14ac:dyDescent="0.25">
      <c r="A43" s="106" t="s">
        <v>175</v>
      </c>
      <c r="B43" s="105">
        <v>100341</v>
      </c>
      <c r="C43" s="105">
        <v>48813</v>
      </c>
      <c r="D43" s="105">
        <v>51528</v>
      </c>
      <c r="E43" s="105">
        <v>33290</v>
      </c>
      <c r="F43" s="105">
        <v>14526</v>
      </c>
      <c r="G43" s="105">
        <v>18764</v>
      </c>
      <c r="H43" s="105">
        <v>67051</v>
      </c>
      <c r="I43" s="105">
        <v>34287</v>
      </c>
      <c r="J43" s="105">
        <v>32764</v>
      </c>
    </row>
    <row r="44" spans="1:10" x14ac:dyDescent="0.25">
      <c r="A44" s="106" t="s">
        <v>176</v>
      </c>
      <c r="B44" s="105">
        <v>34477</v>
      </c>
      <c r="C44" s="105">
        <v>16868</v>
      </c>
      <c r="D44" s="105">
        <v>17609</v>
      </c>
      <c r="E44" s="105">
        <v>14822</v>
      </c>
      <c r="F44" s="105">
        <v>6335</v>
      </c>
      <c r="G44" s="105">
        <v>8487</v>
      </c>
      <c r="H44" s="105">
        <v>19655</v>
      </c>
      <c r="I44" s="105">
        <v>10533</v>
      </c>
      <c r="J44" s="105">
        <v>9122</v>
      </c>
    </row>
  </sheetData>
  <mergeCells count="11">
    <mergeCell ref="M15:P15"/>
    <mergeCell ref="F5:F6"/>
    <mergeCell ref="G5:G6"/>
    <mergeCell ref="I5:I6"/>
    <mergeCell ref="J5:J6"/>
    <mergeCell ref="A4:A6"/>
    <mergeCell ref="C5:C6"/>
    <mergeCell ref="D5:D6"/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selection activeCell="B3" sqref="B3"/>
    </sheetView>
  </sheetViews>
  <sheetFormatPr defaultRowHeight="15" x14ac:dyDescent="0.25"/>
  <cols>
    <col min="1" max="1" width="17.42578125" customWidth="1"/>
  </cols>
  <sheetData>
    <row r="1" spans="1:16" ht="33.75" customHeight="1" x14ac:dyDescent="0.25">
      <c r="A1" s="422" t="s">
        <v>158</v>
      </c>
      <c r="B1" s="422"/>
      <c r="C1" s="422"/>
      <c r="D1" s="422"/>
      <c r="E1" s="422"/>
      <c r="F1" s="422"/>
      <c r="G1" s="422"/>
      <c r="H1" s="422"/>
      <c r="I1" s="422"/>
      <c r="J1" s="423"/>
    </row>
    <row r="2" spans="1:16" ht="29.25" customHeight="1" x14ac:dyDescent="0.25">
      <c r="A2" s="422" t="s">
        <v>133</v>
      </c>
      <c r="B2" s="422"/>
      <c r="C2" s="422"/>
      <c r="D2" s="422"/>
      <c r="E2" s="422"/>
      <c r="F2" s="422"/>
      <c r="G2" s="422"/>
      <c r="H2" s="422"/>
      <c r="I2" s="422"/>
      <c r="J2" s="422"/>
    </row>
    <row r="3" spans="1:16" ht="29.25" customHeight="1" x14ac:dyDescent="0.25">
      <c r="A3" s="353"/>
      <c r="B3" s="353"/>
      <c r="C3" s="353"/>
      <c r="D3" s="353"/>
      <c r="E3" s="353"/>
      <c r="F3" s="353"/>
      <c r="G3" s="353"/>
      <c r="H3" s="353"/>
      <c r="I3" s="353"/>
      <c r="J3" s="353"/>
    </row>
    <row r="4" spans="1:16" x14ac:dyDescent="0.25">
      <c r="A4" s="419" t="s">
        <v>131</v>
      </c>
      <c r="B4" s="98" t="s">
        <v>129</v>
      </c>
      <c r="C4" s="99"/>
      <c r="D4" s="100"/>
      <c r="E4" s="98" t="s">
        <v>128</v>
      </c>
      <c r="F4" s="99"/>
      <c r="G4" s="100"/>
      <c r="H4" s="98" t="s">
        <v>127</v>
      </c>
      <c r="I4" s="99"/>
      <c r="J4" s="100"/>
    </row>
    <row r="5" spans="1:16" x14ac:dyDescent="0.25">
      <c r="A5" s="420"/>
      <c r="B5" s="101" t="s">
        <v>126</v>
      </c>
      <c r="C5" s="419" t="s">
        <v>125</v>
      </c>
      <c r="D5" s="419" t="s">
        <v>124</v>
      </c>
      <c r="E5" s="101" t="s">
        <v>126</v>
      </c>
      <c r="F5" s="419" t="s">
        <v>125</v>
      </c>
      <c r="G5" s="419" t="s">
        <v>124</v>
      </c>
      <c r="H5" s="101" t="s">
        <v>126</v>
      </c>
      <c r="I5" s="419" t="s">
        <v>125</v>
      </c>
      <c r="J5" s="419" t="s">
        <v>124</v>
      </c>
    </row>
    <row r="6" spans="1:16" x14ac:dyDescent="0.25">
      <c r="A6" s="421"/>
      <c r="B6" s="102" t="s">
        <v>123</v>
      </c>
      <c r="C6" s="421"/>
      <c r="D6" s="421"/>
      <c r="E6" s="103" t="s">
        <v>123</v>
      </c>
      <c r="F6" s="421"/>
      <c r="G6" s="421"/>
      <c r="H6" s="103" t="s">
        <v>123</v>
      </c>
      <c r="I6" s="421"/>
      <c r="J6" s="421"/>
    </row>
    <row r="7" spans="1:16" x14ac:dyDescent="0.25">
      <c r="A7" s="104" t="s">
        <v>122</v>
      </c>
      <c r="B7" s="105">
        <v>3401</v>
      </c>
      <c r="C7" s="105">
        <v>1758</v>
      </c>
      <c r="D7" s="105">
        <v>1643</v>
      </c>
      <c r="E7" s="105">
        <v>963</v>
      </c>
      <c r="F7" s="105">
        <v>507</v>
      </c>
      <c r="G7" s="105">
        <v>456</v>
      </c>
      <c r="H7" s="105">
        <v>2438</v>
      </c>
      <c r="I7" s="105">
        <v>1251</v>
      </c>
      <c r="J7" s="105">
        <v>1187</v>
      </c>
    </row>
    <row r="8" spans="1:16" x14ac:dyDescent="0.25">
      <c r="A8" s="104" t="s">
        <v>121</v>
      </c>
      <c r="B8" s="105">
        <v>3835</v>
      </c>
      <c r="C8" s="105">
        <v>2001</v>
      </c>
      <c r="D8" s="105">
        <v>1834</v>
      </c>
      <c r="E8" s="105">
        <v>1062</v>
      </c>
      <c r="F8" s="105">
        <v>557</v>
      </c>
      <c r="G8" s="105">
        <v>505</v>
      </c>
      <c r="H8" s="105">
        <v>2773</v>
      </c>
      <c r="I8" s="105">
        <v>1444</v>
      </c>
      <c r="J8" s="105">
        <v>1329</v>
      </c>
    </row>
    <row r="9" spans="1:16" x14ac:dyDescent="0.25">
      <c r="A9" s="104" t="s">
        <v>159</v>
      </c>
      <c r="B9" s="105">
        <v>11173</v>
      </c>
      <c r="C9" s="105">
        <v>5839</v>
      </c>
      <c r="D9" s="105">
        <v>5334</v>
      </c>
      <c r="E9" s="105">
        <v>3139</v>
      </c>
      <c r="F9" s="105">
        <v>1651</v>
      </c>
      <c r="G9" s="105">
        <v>1488</v>
      </c>
      <c r="H9" s="105">
        <v>8034</v>
      </c>
      <c r="I9" s="105">
        <v>4188</v>
      </c>
      <c r="J9" s="105">
        <v>3846</v>
      </c>
    </row>
    <row r="10" spans="1:16" x14ac:dyDescent="0.25">
      <c r="A10" s="104" t="s">
        <v>160</v>
      </c>
      <c r="B10" s="105">
        <v>13254</v>
      </c>
      <c r="C10" s="105">
        <v>6836</v>
      </c>
      <c r="D10" s="105">
        <v>6418</v>
      </c>
      <c r="E10" s="105">
        <v>3438</v>
      </c>
      <c r="F10" s="105">
        <v>1785</v>
      </c>
      <c r="G10" s="105">
        <v>1653</v>
      </c>
      <c r="H10" s="105">
        <v>9816</v>
      </c>
      <c r="I10" s="105">
        <v>5051</v>
      </c>
      <c r="J10" s="105">
        <v>4765</v>
      </c>
    </row>
    <row r="11" spans="1:16" x14ac:dyDescent="0.25">
      <c r="A11" s="104" t="s">
        <v>115</v>
      </c>
      <c r="B11" s="105">
        <v>4596</v>
      </c>
      <c r="C11" s="105">
        <v>2397</v>
      </c>
      <c r="D11" s="105">
        <v>2199</v>
      </c>
      <c r="E11" s="105">
        <v>1166</v>
      </c>
      <c r="F11" s="105">
        <v>614</v>
      </c>
      <c r="G11" s="105">
        <v>552</v>
      </c>
      <c r="H11" s="105">
        <v>3430</v>
      </c>
      <c r="I11" s="105">
        <v>1783</v>
      </c>
      <c r="J11" s="105">
        <v>1647</v>
      </c>
    </row>
    <row r="12" spans="1:16" x14ac:dyDescent="0.25">
      <c r="A12" s="104" t="s">
        <v>161</v>
      </c>
      <c r="B12" s="105">
        <v>25622</v>
      </c>
      <c r="C12" s="105">
        <v>13314</v>
      </c>
      <c r="D12" s="105">
        <v>12308</v>
      </c>
      <c r="E12" s="105">
        <v>6780</v>
      </c>
      <c r="F12" s="105">
        <v>3543</v>
      </c>
      <c r="G12" s="105">
        <v>3237</v>
      </c>
      <c r="H12" s="105">
        <v>18842</v>
      </c>
      <c r="I12" s="105">
        <v>9771</v>
      </c>
      <c r="J12" s="105">
        <v>9071</v>
      </c>
    </row>
    <row r="13" spans="1:16" x14ac:dyDescent="0.25">
      <c r="A13" s="104" t="s">
        <v>114</v>
      </c>
      <c r="B13" s="105">
        <v>4061</v>
      </c>
      <c r="C13" s="105">
        <v>2058</v>
      </c>
      <c r="D13" s="105">
        <v>2003</v>
      </c>
      <c r="E13" s="105">
        <v>1135</v>
      </c>
      <c r="F13" s="105">
        <v>580</v>
      </c>
      <c r="G13" s="105">
        <v>555</v>
      </c>
      <c r="H13" s="105">
        <v>2926</v>
      </c>
      <c r="I13" s="105">
        <v>1478</v>
      </c>
      <c r="J13" s="105">
        <v>1448</v>
      </c>
    </row>
    <row r="14" spans="1:16" x14ac:dyDescent="0.25">
      <c r="A14" s="104" t="s">
        <v>162</v>
      </c>
      <c r="B14" s="105">
        <v>22198</v>
      </c>
      <c r="C14" s="105">
        <v>11294</v>
      </c>
      <c r="D14" s="105">
        <v>10904</v>
      </c>
      <c r="E14" s="105">
        <v>5307</v>
      </c>
      <c r="F14" s="105">
        <v>2670</v>
      </c>
      <c r="G14" s="105">
        <v>2637</v>
      </c>
      <c r="H14" s="105">
        <v>16891</v>
      </c>
      <c r="I14" s="105">
        <v>8624</v>
      </c>
      <c r="J14" s="105">
        <v>8267</v>
      </c>
    </row>
    <row r="15" spans="1:16" x14ac:dyDescent="0.25">
      <c r="A15" s="356" t="s">
        <v>153</v>
      </c>
      <c r="B15" s="355">
        <v>58530</v>
      </c>
      <c r="C15" s="355">
        <v>30031</v>
      </c>
      <c r="D15" s="355">
        <f>B15-C15</f>
        <v>28499</v>
      </c>
      <c r="E15" s="355">
        <v>14995</v>
      </c>
      <c r="F15" s="355">
        <v>7698</v>
      </c>
      <c r="G15" s="355">
        <f>E15-F15</f>
        <v>7297</v>
      </c>
      <c r="H15" s="355">
        <v>43535</v>
      </c>
      <c r="I15" s="355">
        <v>22333</v>
      </c>
      <c r="J15" s="355">
        <f>H15-I15</f>
        <v>21202</v>
      </c>
    </row>
    <row r="16" spans="1:16" ht="18.75" x14ac:dyDescent="0.3">
      <c r="A16" s="104" t="s">
        <v>163</v>
      </c>
      <c r="B16" s="105">
        <v>6306</v>
      </c>
      <c r="C16" s="105">
        <v>3188</v>
      </c>
      <c r="D16" s="105">
        <v>3118</v>
      </c>
      <c r="E16" s="105">
        <v>1662</v>
      </c>
      <c r="F16" s="105">
        <v>823</v>
      </c>
      <c r="G16" s="105">
        <v>839</v>
      </c>
      <c r="H16" s="105">
        <v>4644</v>
      </c>
      <c r="I16" s="105">
        <v>2365</v>
      </c>
      <c r="J16" s="105">
        <v>2279</v>
      </c>
      <c r="M16" s="425" t="s">
        <v>262</v>
      </c>
      <c r="N16" s="426"/>
      <c r="O16" s="426"/>
      <c r="P16" s="427"/>
    </row>
    <row r="17" spans="1:21" x14ac:dyDescent="0.25">
      <c r="A17" s="104" t="s">
        <v>164</v>
      </c>
      <c r="B17" s="105">
        <v>5470</v>
      </c>
      <c r="C17" s="105">
        <v>2804</v>
      </c>
      <c r="D17" s="105">
        <v>2666</v>
      </c>
      <c r="E17" s="105">
        <v>1829</v>
      </c>
      <c r="F17" s="105">
        <v>909</v>
      </c>
      <c r="G17" s="105">
        <v>920</v>
      </c>
      <c r="H17" s="105">
        <v>3641</v>
      </c>
      <c r="I17" s="105">
        <v>1895</v>
      </c>
      <c r="J17" s="105">
        <v>1746</v>
      </c>
      <c r="M17" s="98" t="s">
        <v>129</v>
      </c>
      <c r="N17" s="99"/>
      <c r="O17" s="100"/>
      <c r="P17" s="98" t="s">
        <v>128</v>
      </c>
      <c r="Q17" s="99"/>
      <c r="R17" s="100"/>
      <c r="S17" s="98" t="s">
        <v>127</v>
      </c>
      <c r="T17" s="99"/>
      <c r="U17" s="100"/>
    </row>
    <row r="18" spans="1:21" x14ac:dyDescent="0.25">
      <c r="A18" s="357" t="s">
        <v>272</v>
      </c>
      <c r="B18" s="358">
        <v>8528</v>
      </c>
      <c r="C18" s="358">
        <v>4385</v>
      </c>
      <c r="D18" s="358">
        <f>B18-C18</f>
        <v>4143</v>
      </c>
      <c r="E18" s="358">
        <v>2681</v>
      </c>
      <c r="F18" s="358">
        <v>1334</v>
      </c>
      <c r="G18" s="358">
        <f>E18-F18</f>
        <v>1347</v>
      </c>
      <c r="H18" s="358">
        <f>B18-E18</f>
        <v>5847</v>
      </c>
      <c r="I18" s="358">
        <f t="shared" ref="I18:J18" si="0">C18-F18</f>
        <v>3051</v>
      </c>
      <c r="J18" s="358">
        <f t="shared" si="0"/>
        <v>2796</v>
      </c>
      <c r="L18" s="84"/>
      <c r="M18" s="84" t="s">
        <v>150</v>
      </c>
      <c r="N18" s="276" t="s">
        <v>151</v>
      </c>
      <c r="O18" s="84" t="s">
        <v>152</v>
      </c>
      <c r="P18" s="84" t="s">
        <v>150</v>
      </c>
      <c r="Q18" s="276" t="s">
        <v>151</v>
      </c>
      <c r="R18" s="84" t="s">
        <v>152</v>
      </c>
      <c r="S18" s="84" t="s">
        <v>150</v>
      </c>
      <c r="T18" s="276" t="s">
        <v>151</v>
      </c>
      <c r="U18" s="84" t="s">
        <v>152</v>
      </c>
    </row>
    <row r="19" spans="1:21" x14ac:dyDescent="0.25">
      <c r="A19" s="357" t="s">
        <v>273</v>
      </c>
      <c r="B19" s="358">
        <v>67058</v>
      </c>
      <c r="C19" s="358">
        <v>34416</v>
      </c>
      <c r="D19" s="358">
        <f>B19-C19</f>
        <v>32642</v>
      </c>
      <c r="E19" s="358">
        <v>17676</v>
      </c>
      <c r="F19" s="358">
        <v>9032</v>
      </c>
      <c r="G19" s="358">
        <f>E19-F19</f>
        <v>8644</v>
      </c>
      <c r="H19" s="358">
        <f>B19-E19</f>
        <v>49382</v>
      </c>
      <c r="I19" s="358">
        <f t="shared" ref="I19" si="1">C19-F19</f>
        <v>25384</v>
      </c>
      <c r="J19" s="358">
        <f t="shared" ref="J19" si="2">D19-G19</f>
        <v>23998</v>
      </c>
      <c r="L19" s="84" t="s">
        <v>251</v>
      </c>
      <c r="M19" s="84">
        <f>N19+O19</f>
        <v>110761</v>
      </c>
      <c r="N19" s="276">
        <f>SUM(C20:C28)</f>
        <v>56954</v>
      </c>
      <c r="O19" s="276">
        <f>SUM(D20:D27)</f>
        <v>53807</v>
      </c>
      <c r="P19" s="84">
        <f t="shared" ref="P19" si="3">Q19+R19</f>
        <v>34643</v>
      </c>
      <c r="Q19" s="276">
        <f>SUM(F20:F28)</f>
        <v>15695</v>
      </c>
      <c r="R19" s="276">
        <f>SUM(G20:G27)</f>
        <v>18948</v>
      </c>
      <c r="S19" s="84">
        <f t="shared" ref="S19" si="4">T19+U19</f>
        <v>76118</v>
      </c>
      <c r="T19" s="276">
        <f>SUM(I20:I28)</f>
        <v>41259</v>
      </c>
      <c r="U19" s="276">
        <f>SUM(J20:J27)</f>
        <v>34859</v>
      </c>
    </row>
    <row r="20" spans="1:21" x14ac:dyDescent="0.25">
      <c r="A20" s="104" t="s">
        <v>165</v>
      </c>
      <c r="B20" s="105">
        <v>4309</v>
      </c>
      <c r="C20" s="354">
        <v>2113</v>
      </c>
      <c r="D20" s="354">
        <v>2196</v>
      </c>
      <c r="E20" s="105">
        <v>1558</v>
      </c>
      <c r="F20" s="105">
        <v>658</v>
      </c>
      <c r="G20" s="105">
        <v>900</v>
      </c>
      <c r="H20" s="105">
        <v>2751</v>
      </c>
      <c r="I20" s="105">
        <v>1455</v>
      </c>
      <c r="J20" s="105">
        <v>1296</v>
      </c>
    </row>
    <row r="21" spans="1:21" x14ac:dyDescent="0.25">
      <c r="A21" s="104" t="s">
        <v>93</v>
      </c>
      <c r="B21" s="105">
        <v>11185</v>
      </c>
      <c r="C21" s="105">
        <v>5463</v>
      </c>
      <c r="D21" s="105">
        <v>5722</v>
      </c>
      <c r="E21" s="105">
        <v>4151</v>
      </c>
      <c r="F21" s="105">
        <v>1768</v>
      </c>
      <c r="G21" s="105">
        <v>2383</v>
      </c>
      <c r="H21" s="105">
        <v>7034</v>
      </c>
      <c r="I21" s="105">
        <v>3695</v>
      </c>
      <c r="J21" s="105">
        <v>3339</v>
      </c>
    </row>
    <row r="22" spans="1:21" x14ac:dyDescent="0.25">
      <c r="A22" s="104" t="s">
        <v>87</v>
      </c>
      <c r="B22" s="105">
        <v>13513</v>
      </c>
      <c r="C22" s="105">
        <v>6488</v>
      </c>
      <c r="D22" s="105">
        <v>7025</v>
      </c>
      <c r="E22" s="105">
        <v>7284</v>
      </c>
      <c r="F22" s="105">
        <v>3000</v>
      </c>
      <c r="G22" s="105">
        <v>4284</v>
      </c>
      <c r="H22" s="105">
        <v>6229</v>
      </c>
      <c r="I22" s="105">
        <v>3488</v>
      </c>
      <c r="J22" s="105">
        <v>2741</v>
      </c>
    </row>
    <row r="23" spans="1:21" x14ac:dyDescent="0.25">
      <c r="A23" s="106" t="s">
        <v>81</v>
      </c>
      <c r="B23" s="105">
        <v>18280</v>
      </c>
      <c r="C23" s="105">
        <v>8990</v>
      </c>
      <c r="D23" s="105">
        <v>9290</v>
      </c>
      <c r="E23" s="105">
        <v>5555</v>
      </c>
      <c r="F23" s="105">
        <v>2487</v>
      </c>
      <c r="G23" s="105">
        <v>3068</v>
      </c>
      <c r="H23" s="105">
        <v>12725</v>
      </c>
      <c r="I23" s="105">
        <v>6503</v>
      </c>
      <c r="J23" s="105">
        <v>6222</v>
      </c>
    </row>
    <row r="24" spans="1:21" x14ac:dyDescent="0.25">
      <c r="A24" s="106" t="s">
        <v>75</v>
      </c>
      <c r="B24" s="105">
        <v>16612</v>
      </c>
      <c r="C24" s="105">
        <v>8148</v>
      </c>
      <c r="D24" s="105">
        <v>8464</v>
      </c>
      <c r="E24" s="105">
        <v>4635</v>
      </c>
      <c r="F24" s="105">
        <v>2081</v>
      </c>
      <c r="G24" s="105">
        <v>2554</v>
      </c>
      <c r="H24" s="105">
        <v>11977</v>
      </c>
      <c r="I24" s="105">
        <v>6067</v>
      </c>
      <c r="J24" s="105">
        <v>5910</v>
      </c>
    </row>
    <row r="25" spans="1:21" x14ac:dyDescent="0.25">
      <c r="A25" s="106" t="s">
        <v>69</v>
      </c>
      <c r="B25" s="105">
        <v>15246</v>
      </c>
      <c r="C25" s="105">
        <v>7291</v>
      </c>
      <c r="D25" s="105">
        <v>7955</v>
      </c>
      <c r="E25" s="105">
        <v>4241</v>
      </c>
      <c r="F25" s="105">
        <v>1846</v>
      </c>
      <c r="G25" s="105">
        <v>2395</v>
      </c>
      <c r="H25" s="105">
        <v>11005</v>
      </c>
      <c r="I25" s="105">
        <v>5445</v>
      </c>
      <c r="J25" s="105">
        <v>5560</v>
      </c>
    </row>
    <row r="26" spans="1:21" x14ac:dyDescent="0.25">
      <c r="A26" s="106" t="s">
        <v>63</v>
      </c>
      <c r="B26" s="105">
        <v>12668</v>
      </c>
      <c r="C26" s="105">
        <v>5935</v>
      </c>
      <c r="D26" s="105">
        <v>6733</v>
      </c>
      <c r="E26" s="105">
        <v>3185</v>
      </c>
      <c r="F26" s="105">
        <v>1352</v>
      </c>
      <c r="G26" s="105">
        <v>1833</v>
      </c>
      <c r="H26" s="105">
        <v>9483</v>
      </c>
      <c r="I26" s="105">
        <v>4583</v>
      </c>
      <c r="J26" s="105">
        <v>4900</v>
      </c>
    </row>
    <row r="27" spans="1:21" x14ac:dyDescent="0.25">
      <c r="A27" s="106" t="s">
        <v>57</v>
      </c>
      <c r="B27" s="105">
        <v>12201</v>
      </c>
      <c r="C27" s="354">
        <v>5779</v>
      </c>
      <c r="D27" s="354">
        <v>6422</v>
      </c>
      <c r="E27" s="105">
        <v>2743</v>
      </c>
      <c r="F27" s="105">
        <v>1212</v>
      </c>
      <c r="G27" s="105">
        <v>1531</v>
      </c>
      <c r="H27" s="105">
        <v>9458</v>
      </c>
      <c r="I27" s="105">
        <v>4567</v>
      </c>
      <c r="J27" s="105">
        <v>4891</v>
      </c>
    </row>
    <row r="28" spans="1:21" x14ac:dyDescent="0.25">
      <c r="A28" s="106" t="s">
        <v>51</v>
      </c>
      <c r="B28" s="105">
        <v>14699</v>
      </c>
      <c r="C28" s="354">
        <v>6747</v>
      </c>
      <c r="D28" s="354">
        <v>7952</v>
      </c>
      <c r="E28" s="105">
        <v>3227</v>
      </c>
      <c r="F28" s="105">
        <v>1291</v>
      </c>
      <c r="G28" s="105">
        <v>1936</v>
      </c>
      <c r="H28" s="105">
        <v>11472</v>
      </c>
      <c r="I28" s="105">
        <v>5456</v>
      </c>
      <c r="J28" s="105">
        <v>6016</v>
      </c>
    </row>
    <row r="29" spans="1:21" x14ac:dyDescent="0.25">
      <c r="A29" s="106" t="s">
        <v>45</v>
      </c>
      <c r="B29" s="105">
        <v>12797</v>
      </c>
      <c r="C29" s="105">
        <v>5572</v>
      </c>
      <c r="D29" s="105">
        <v>7225</v>
      </c>
      <c r="E29" s="105">
        <v>3166</v>
      </c>
      <c r="F29" s="105">
        <v>1251</v>
      </c>
      <c r="G29" s="105">
        <v>1915</v>
      </c>
      <c r="H29" s="105">
        <v>9631</v>
      </c>
      <c r="I29" s="105">
        <v>4321</v>
      </c>
      <c r="J29" s="105">
        <v>5310</v>
      </c>
    </row>
    <row r="30" spans="1:21" x14ac:dyDescent="0.25">
      <c r="A30" s="106" t="s">
        <v>39</v>
      </c>
      <c r="B30" s="105">
        <v>8731</v>
      </c>
      <c r="C30" s="105">
        <v>3531</v>
      </c>
      <c r="D30" s="105">
        <v>5200</v>
      </c>
      <c r="E30" s="105">
        <v>2484</v>
      </c>
      <c r="F30" s="105">
        <v>904</v>
      </c>
      <c r="G30" s="105">
        <v>1580</v>
      </c>
      <c r="H30" s="105">
        <v>6247</v>
      </c>
      <c r="I30" s="105">
        <v>2627</v>
      </c>
      <c r="J30" s="105">
        <v>3620</v>
      </c>
    </row>
    <row r="31" spans="1:21" x14ac:dyDescent="0.25">
      <c r="A31" s="106" t="s">
        <v>33</v>
      </c>
      <c r="B31" s="105">
        <v>3234</v>
      </c>
      <c r="C31" s="105">
        <v>1121</v>
      </c>
      <c r="D31" s="105">
        <v>2113</v>
      </c>
      <c r="E31" s="105">
        <v>995</v>
      </c>
      <c r="F31" s="105">
        <v>317</v>
      </c>
      <c r="G31" s="105">
        <v>678</v>
      </c>
      <c r="H31" s="105">
        <v>2239</v>
      </c>
      <c r="I31" s="105">
        <v>804</v>
      </c>
      <c r="J31" s="105">
        <v>1435</v>
      </c>
    </row>
    <row r="32" spans="1:21" x14ac:dyDescent="0.25">
      <c r="A32" s="106" t="s">
        <v>27</v>
      </c>
      <c r="B32" s="105">
        <v>3359</v>
      </c>
      <c r="C32" s="105">
        <v>1010</v>
      </c>
      <c r="D32" s="105">
        <v>2349</v>
      </c>
      <c r="E32" s="105">
        <v>1060</v>
      </c>
      <c r="F32" s="105">
        <v>289</v>
      </c>
      <c r="G32" s="105">
        <v>771</v>
      </c>
      <c r="H32" s="105">
        <v>2299</v>
      </c>
      <c r="I32" s="105">
        <v>721</v>
      </c>
      <c r="J32" s="105">
        <v>1578</v>
      </c>
    </row>
    <row r="33" spans="1:10" x14ac:dyDescent="0.25">
      <c r="A33" s="106" t="s">
        <v>21</v>
      </c>
      <c r="B33" s="105">
        <v>2299</v>
      </c>
      <c r="C33" s="105">
        <v>590</v>
      </c>
      <c r="D33" s="105">
        <v>1709</v>
      </c>
      <c r="E33" s="105">
        <v>646</v>
      </c>
      <c r="F33" s="105">
        <v>148</v>
      </c>
      <c r="G33" s="105">
        <v>498</v>
      </c>
      <c r="H33" s="105">
        <v>1653</v>
      </c>
      <c r="I33" s="105">
        <v>442</v>
      </c>
      <c r="J33" s="105">
        <v>1211</v>
      </c>
    </row>
    <row r="34" spans="1:10" x14ac:dyDescent="0.25">
      <c r="A34" s="106" t="s">
        <v>166</v>
      </c>
      <c r="B34" s="105">
        <v>1872</v>
      </c>
      <c r="C34" s="105">
        <v>393</v>
      </c>
      <c r="D34" s="105">
        <v>1479</v>
      </c>
      <c r="E34" s="105">
        <v>608</v>
      </c>
      <c r="F34" s="105">
        <v>97</v>
      </c>
      <c r="G34" s="105">
        <v>511</v>
      </c>
      <c r="H34" s="105">
        <v>1264</v>
      </c>
      <c r="I34" s="105">
        <v>296</v>
      </c>
      <c r="J34" s="105">
        <v>968</v>
      </c>
    </row>
    <row r="35" spans="1:10" x14ac:dyDescent="0.25">
      <c r="A35" s="359" t="s">
        <v>1</v>
      </c>
      <c r="B35" s="124">
        <v>218063</v>
      </c>
      <c r="C35" s="124">
        <v>103587</v>
      </c>
      <c r="D35" s="124">
        <v>114476</v>
      </c>
      <c r="E35" s="124">
        <v>63214</v>
      </c>
      <c r="F35" s="124">
        <v>27733</v>
      </c>
      <c r="G35" s="124">
        <v>35481</v>
      </c>
      <c r="H35" s="124">
        <v>154849</v>
      </c>
      <c r="I35" s="124">
        <v>75854</v>
      </c>
      <c r="J35" s="124">
        <v>78995</v>
      </c>
    </row>
    <row r="36" spans="1:10" x14ac:dyDescent="0.25">
      <c r="A36" s="106" t="s">
        <v>153</v>
      </c>
      <c r="B36" s="105">
        <v>58530</v>
      </c>
      <c r="C36" s="105">
        <v>30031</v>
      </c>
      <c r="D36" s="105">
        <v>28499</v>
      </c>
      <c r="E36" s="105">
        <v>14995</v>
      </c>
      <c r="F36" s="105">
        <v>7698</v>
      </c>
      <c r="G36" s="105">
        <v>7297</v>
      </c>
      <c r="H36" s="105">
        <v>43535</v>
      </c>
      <c r="I36" s="105">
        <v>22333</v>
      </c>
      <c r="J36" s="105">
        <v>21202</v>
      </c>
    </row>
    <row r="37" spans="1:10" x14ac:dyDescent="0.25">
      <c r="A37" s="107" t="s">
        <v>167</v>
      </c>
      <c r="B37" s="108">
        <v>61588</v>
      </c>
      <c r="C37" s="108">
        <v>31612</v>
      </c>
      <c r="D37" s="108">
        <v>29976</v>
      </c>
      <c r="E37" s="108">
        <v>15847</v>
      </c>
      <c r="F37" s="108">
        <v>8123</v>
      </c>
      <c r="G37" s="108">
        <v>7724</v>
      </c>
      <c r="H37" s="108">
        <v>45741</v>
      </c>
      <c r="I37" s="108">
        <v>23489</v>
      </c>
      <c r="J37" s="108">
        <v>22252</v>
      </c>
    </row>
    <row r="38" spans="1:10" x14ac:dyDescent="0.25">
      <c r="A38" s="106" t="s">
        <v>155</v>
      </c>
      <c r="B38" s="105">
        <v>67058</v>
      </c>
      <c r="C38" s="105">
        <v>34416</v>
      </c>
      <c r="D38" s="105">
        <v>32642</v>
      </c>
      <c r="E38" s="105">
        <v>17676</v>
      </c>
      <c r="F38" s="105">
        <v>9032</v>
      </c>
      <c r="G38" s="105">
        <v>8644</v>
      </c>
      <c r="H38" s="105">
        <v>49382</v>
      </c>
      <c r="I38" s="105">
        <v>25384</v>
      </c>
      <c r="J38" s="105">
        <v>23998</v>
      </c>
    </row>
    <row r="39" spans="1:10" x14ac:dyDescent="0.25">
      <c r="A39" s="106" t="s">
        <v>168</v>
      </c>
      <c r="B39" s="105" t="s">
        <v>0</v>
      </c>
      <c r="C39" s="105" t="s">
        <v>0</v>
      </c>
      <c r="D39" s="108">
        <v>56473</v>
      </c>
      <c r="E39" s="105" t="s">
        <v>0</v>
      </c>
      <c r="F39" s="105" t="s">
        <v>0</v>
      </c>
      <c r="G39" s="108">
        <v>19868</v>
      </c>
      <c r="H39" s="105" t="s">
        <v>0</v>
      </c>
      <c r="I39" s="105" t="s">
        <v>0</v>
      </c>
      <c r="J39" s="108">
        <v>36605</v>
      </c>
    </row>
    <row r="40" spans="1:10" x14ac:dyDescent="0.25">
      <c r="A40" s="106" t="s">
        <v>169</v>
      </c>
      <c r="B40" s="105" t="s">
        <v>0</v>
      </c>
      <c r="C40" s="108">
        <v>59758</v>
      </c>
      <c r="D40" s="105" t="s">
        <v>0</v>
      </c>
      <c r="E40" s="105" t="s">
        <v>0</v>
      </c>
      <c r="F40" s="108">
        <v>16604</v>
      </c>
      <c r="G40" s="105" t="s">
        <v>0</v>
      </c>
      <c r="H40" s="105" t="s">
        <v>0</v>
      </c>
      <c r="I40" s="108">
        <v>43154</v>
      </c>
      <c r="J40" s="105" t="s">
        <v>0</v>
      </c>
    </row>
    <row r="41" spans="1:10" ht="24.75" customHeight="1" x14ac:dyDescent="0.25">
      <c r="A41" s="359" t="s">
        <v>170</v>
      </c>
      <c r="B41" s="124">
        <v>116231</v>
      </c>
      <c r="C41" s="124" t="s">
        <v>0</v>
      </c>
      <c r="D41" s="124" t="s">
        <v>0</v>
      </c>
      <c r="E41" s="124">
        <v>36472</v>
      </c>
      <c r="F41" s="124" t="s">
        <v>0</v>
      </c>
      <c r="G41" s="124" t="s">
        <v>0</v>
      </c>
      <c r="H41" s="124">
        <v>79759</v>
      </c>
      <c r="I41" s="124" t="s">
        <v>0</v>
      </c>
      <c r="J41" s="124" t="s">
        <v>0</v>
      </c>
    </row>
    <row r="42" spans="1:10" x14ac:dyDescent="0.25">
      <c r="A42" s="106" t="s">
        <v>171</v>
      </c>
      <c r="B42" s="105" t="s">
        <v>0</v>
      </c>
      <c r="C42" s="105" t="s">
        <v>0</v>
      </c>
      <c r="D42" s="108">
        <v>28027</v>
      </c>
      <c r="E42" s="105" t="s">
        <v>0</v>
      </c>
      <c r="F42" s="105" t="s">
        <v>0</v>
      </c>
      <c r="G42" s="108">
        <v>7889</v>
      </c>
      <c r="H42" s="105" t="s">
        <v>0</v>
      </c>
      <c r="I42" s="105" t="s">
        <v>0</v>
      </c>
      <c r="J42" s="108">
        <v>20138</v>
      </c>
    </row>
    <row r="43" spans="1:10" x14ac:dyDescent="0.25">
      <c r="A43" s="106" t="s">
        <v>172</v>
      </c>
      <c r="B43" s="105" t="s">
        <v>0</v>
      </c>
      <c r="C43" s="108">
        <v>12217</v>
      </c>
      <c r="D43" s="105" t="s">
        <v>0</v>
      </c>
      <c r="E43" s="105" t="s">
        <v>0</v>
      </c>
      <c r="F43" s="108">
        <v>3006</v>
      </c>
      <c r="G43" s="105" t="s">
        <v>0</v>
      </c>
      <c r="H43" s="105" t="s">
        <v>0</v>
      </c>
      <c r="I43" s="108">
        <v>9211</v>
      </c>
      <c r="J43" s="105" t="s">
        <v>0</v>
      </c>
    </row>
    <row r="44" spans="1:10" ht="30" customHeight="1" x14ac:dyDescent="0.25">
      <c r="A44" s="359" t="s">
        <v>173</v>
      </c>
      <c r="B44" s="124">
        <v>40244</v>
      </c>
      <c r="C44" s="124" t="s">
        <v>0</v>
      </c>
      <c r="D44" s="124" t="s">
        <v>0</v>
      </c>
      <c r="E44" s="124">
        <v>10895</v>
      </c>
      <c r="F44" s="124" t="s">
        <v>0</v>
      </c>
      <c r="G44" s="124" t="s">
        <v>0</v>
      </c>
      <c r="H44" s="124">
        <v>29349</v>
      </c>
      <c r="I44" s="124" t="s">
        <v>0</v>
      </c>
      <c r="J44" s="124" t="s">
        <v>0</v>
      </c>
    </row>
    <row r="45" spans="1:10" x14ac:dyDescent="0.25">
      <c r="A45" s="106" t="s">
        <v>174</v>
      </c>
      <c r="B45" s="105">
        <v>176636</v>
      </c>
      <c r="C45" s="105">
        <v>82247</v>
      </c>
      <c r="D45" s="105">
        <v>94389</v>
      </c>
      <c r="E45" s="105">
        <v>52333</v>
      </c>
      <c r="F45" s="105">
        <v>22113</v>
      </c>
      <c r="G45" s="105">
        <v>30220</v>
      </c>
      <c r="H45" s="105">
        <v>124303</v>
      </c>
      <c r="I45" s="105">
        <v>60134</v>
      </c>
      <c r="J45" s="105">
        <v>64169</v>
      </c>
    </row>
    <row r="46" spans="1:10" x14ac:dyDescent="0.25">
      <c r="A46" s="106" t="s">
        <v>175</v>
      </c>
      <c r="B46" s="105">
        <v>100341</v>
      </c>
      <c r="C46" s="105">
        <v>48813</v>
      </c>
      <c r="D46" s="105">
        <v>51528</v>
      </c>
      <c r="E46" s="105">
        <v>33290</v>
      </c>
      <c r="F46" s="105">
        <v>14526</v>
      </c>
      <c r="G46" s="105">
        <v>18764</v>
      </c>
      <c r="H46" s="105">
        <v>67051</v>
      </c>
      <c r="I46" s="105">
        <v>34287</v>
      </c>
      <c r="J46" s="105">
        <v>32764</v>
      </c>
    </row>
    <row r="47" spans="1:10" x14ac:dyDescent="0.25">
      <c r="A47" s="106" t="s">
        <v>176</v>
      </c>
      <c r="B47" s="105">
        <v>34477</v>
      </c>
      <c r="C47" s="105">
        <v>16868</v>
      </c>
      <c r="D47" s="105">
        <v>17609</v>
      </c>
      <c r="E47" s="105">
        <v>14822</v>
      </c>
      <c r="F47" s="105">
        <v>6335</v>
      </c>
      <c r="G47" s="105">
        <v>8487</v>
      </c>
      <c r="H47" s="105">
        <v>19655</v>
      </c>
      <c r="I47" s="105">
        <v>10533</v>
      </c>
      <c r="J47" s="105">
        <v>9122</v>
      </c>
    </row>
  </sheetData>
  <mergeCells count="10">
    <mergeCell ref="I5:I6"/>
    <mergeCell ref="J5:J6"/>
    <mergeCell ref="M16:P16"/>
    <mergeCell ref="A1:J1"/>
    <mergeCell ref="A2:J2"/>
    <mergeCell ref="A4:A6"/>
    <mergeCell ref="C5:C6"/>
    <mergeCell ref="D5:D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F6" sqref="F6:I7"/>
    </sheetView>
  </sheetViews>
  <sheetFormatPr defaultRowHeight="15" x14ac:dyDescent="0.25"/>
  <cols>
    <col min="1" max="1" width="14.85546875" style="74" customWidth="1"/>
  </cols>
  <sheetData>
    <row r="1" spans="1:9" ht="46.5" customHeight="1" x14ac:dyDescent="0.25">
      <c r="A1" s="422" t="s">
        <v>177</v>
      </c>
      <c r="B1" s="422"/>
      <c r="C1" s="422"/>
      <c r="D1" s="422"/>
    </row>
    <row r="2" spans="1:9" x14ac:dyDescent="0.25">
      <c r="A2" s="422" t="s">
        <v>136</v>
      </c>
      <c r="B2" s="422"/>
      <c r="C2" s="422"/>
      <c r="D2" s="422"/>
    </row>
    <row r="3" spans="1:9" x14ac:dyDescent="0.25">
      <c r="A3" s="428" t="s">
        <v>131</v>
      </c>
      <c r="B3" s="121" t="s">
        <v>128</v>
      </c>
      <c r="C3" s="121"/>
      <c r="D3" s="121"/>
    </row>
    <row r="4" spans="1:9" x14ac:dyDescent="0.25">
      <c r="A4" s="428"/>
      <c r="B4" s="122" t="s">
        <v>126</v>
      </c>
      <c r="C4" s="428" t="s">
        <v>125</v>
      </c>
      <c r="D4" s="428" t="s">
        <v>124</v>
      </c>
    </row>
    <row r="5" spans="1:9" x14ac:dyDescent="0.25">
      <c r="A5" s="428"/>
      <c r="B5" s="122" t="s">
        <v>123</v>
      </c>
      <c r="C5" s="429"/>
      <c r="D5" s="429"/>
    </row>
    <row r="6" spans="1:9" x14ac:dyDescent="0.25">
      <c r="A6" s="134" t="s">
        <v>1</v>
      </c>
      <c r="B6" s="124">
        <v>63214</v>
      </c>
      <c r="C6" s="124">
        <v>27733</v>
      </c>
      <c r="D6" s="124">
        <v>35481</v>
      </c>
      <c r="F6" s="84"/>
      <c r="G6" s="84" t="s">
        <v>150</v>
      </c>
      <c r="H6" s="276" t="s">
        <v>151</v>
      </c>
      <c r="I6" s="84" t="s">
        <v>152</v>
      </c>
    </row>
    <row r="7" spans="1:9" x14ac:dyDescent="0.25">
      <c r="A7" s="133" t="s">
        <v>122</v>
      </c>
      <c r="B7" s="123">
        <v>963</v>
      </c>
      <c r="C7" s="123">
        <v>507</v>
      </c>
      <c r="D7" s="123">
        <v>456</v>
      </c>
      <c r="F7" s="84" t="s">
        <v>251</v>
      </c>
      <c r="G7" s="84">
        <f>H7+I7</f>
        <v>34643</v>
      </c>
      <c r="H7" s="276">
        <f>SUM(C17:C25)</f>
        <v>15695</v>
      </c>
      <c r="I7" s="276">
        <f>SUM(D17:D24)</f>
        <v>18948</v>
      </c>
    </row>
    <row r="8" spans="1:9" x14ac:dyDescent="0.25">
      <c r="A8" s="133" t="s">
        <v>121</v>
      </c>
      <c r="B8" s="123">
        <v>1062</v>
      </c>
      <c r="C8" s="123">
        <v>557</v>
      </c>
      <c r="D8" s="123">
        <v>505</v>
      </c>
    </row>
    <row r="9" spans="1:9" x14ac:dyDescent="0.25">
      <c r="A9" s="133" t="s">
        <v>159</v>
      </c>
      <c r="B9" s="123">
        <v>3139</v>
      </c>
      <c r="C9" s="123">
        <v>1651</v>
      </c>
      <c r="D9" s="123">
        <v>1488</v>
      </c>
    </row>
    <row r="10" spans="1:9" x14ac:dyDescent="0.25">
      <c r="A10" s="133" t="s">
        <v>160</v>
      </c>
      <c r="B10" s="123">
        <v>3438</v>
      </c>
      <c r="C10" s="123">
        <v>1785</v>
      </c>
      <c r="D10" s="123">
        <v>1653</v>
      </c>
    </row>
    <row r="11" spans="1:9" x14ac:dyDescent="0.25">
      <c r="A11" s="133" t="s">
        <v>115</v>
      </c>
      <c r="B11" s="123">
        <v>1166</v>
      </c>
      <c r="C11" s="123">
        <v>614</v>
      </c>
      <c r="D11" s="123">
        <v>552</v>
      </c>
    </row>
    <row r="12" spans="1:9" x14ac:dyDescent="0.25">
      <c r="A12" s="133" t="s">
        <v>161</v>
      </c>
      <c r="B12" s="123">
        <v>6780</v>
      </c>
      <c r="C12" s="123">
        <v>3543</v>
      </c>
      <c r="D12" s="123">
        <v>3237</v>
      </c>
    </row>
    <row r="13" spans="1:9" x14ac:dyDescent="0.25">
      <c r="A13" s="133" t="s">
        <v>114</v>
      </c>
      <c r="B13" s="123">
        <v>1135</v>
      </c>
      <c r="C13" s="123">
        <v>580</v>
      </c>
      <c r="D13" s="123">
        <v>555</v>
      </c>
    </row>
    <row r="14" spans="1:9" x14ac:dyDescent="0.25">
      <c r="A14" s="133" t="s">
        <v>162</v>
      </c>
      <c r="B14" s="123">
        <v>5307</v>
      </c>
      <c r="C14" s="123">
        <v>2670</v>
      </c>
      <c r="D14" s="123">
        <v>2637</v>
      </c>
    </row>
    <row r="15" spans="1:9" x14ac:dyDescent="0.25">
      <c r="A15" s="133" t="s">
        <v>163</v>
      </c>
      <c r="B15" s="123">
        <v>1662</v>
      </c>
      <c r="C15" s="123">
        <v>823</v>
      </c>
      <c r="D15" s="123">
        <v>839</v>
      </c>
    </row>
    <row r="16" spans="1:9" x14ac:dyDescent="0.25">
      <c r="A16" s="133" t="s">
        <v>164</v>
      </c>
      <c r="B16" s="123">
        <v>1829</v>
      </c>
      <c r="C16" s="123">
        <v>909</v>
      </c>
      <c r="D16" s="123">
        <v>920</v>
      </c>
    </row>
    <row r="17" spans="1:4" x14ac:dyDescent="0.25">
      <c r="A17" s="133" t="s">
        <v>165</v>
      </c>
      <c r="B17" s="123">
        <v>1558</v>
      </c>
      <c r="C17" s="123">
        <v>658</v>
      </c>
      <c r="D17" s="123">
        <v>900</v>
      </c>
    </row>
    <row r="18" spans="1:4" x14ac:dyDescent="0.25">
      <c r="A18" s="133" t="s">
        <v>93</v>
      </c>
      <c r="B18" s="123">
        <v>4151</v>
      </c>
      <c r="C18" s="123">
        <v>1768</v>
      </c>
      <c r="D18" s="123">
        <v>2383</v>
      </c>
    </row>
    <row r="19" spans="1:4" x14ac:dyDescent="0.25">
      <c r="A19" s="133" t="s">
        <v>87</v>
      </c>
      <c r="B19" s="123">
        <v>7284</v>
      </c>
      <c r="C19" s="123">
        <v>3000</v>
      </c>
      <c r="D19" s="123">
        <v>4284</v>
      </c>
    </row>
    <row r="20" spans="1:4" x14ac:dyDescent="0.25">
      <c r="A20" s="133" t="s">
        <v>81</v>
      </c>
      <c r="B20" s="123">
        <v>5555</v>
      </c>
      <c r="C20" s="123">
        <v>2487</v>
      </c>
      <c r="D20" s="123">
        <v>3068</v>
      </c>
    </row>
    <row r="21" spans="1:4" x14ac:dyDescent="0.25">
      <c r="A21" s="133" t="s">
        <v>75</v>
      </c>
      <c r="B21" s="123">
        <v>4635</v>
      </c>
      <c r="C21" s="123">
        <v>2081</v>
      </c>
      <c r="D21" s="123">
        <v>2554</v>
      </c>
    </row>
    <row r="22" spans="1:4" x14ac:dyDescent="0.25">
      <c r="A22" s="133" t="s">
        <v>69</v>
      </c>
      <c r="B22" s="123">
        <v>4241</v>
      </c>
      <c r="C22" s="123">
        <v>1846</v>
      </c>
      <c r="D22" s="123">
        <v>2395</v>
      </c>
    </row>
    <row r="23" spans="1:4" x14ac:dyDescent="0.25">
      <c r="A23" s="133" t="s">
        <v>63</v>
      </c>
      <c r="B23" s="123">
        <v>3185</v>
      </c>
      <c r="C23" s="123">
        <v>1352</v>
      </c>
      <c r="D23" s="123">
        <v>1833</v>
      </c>
    </row>
    <row r="24" spans="1:4" x14ac:dyDescent="0.25">
      <c r="A24" s="133" t="s">
        <v>57</v>
      </c>
      <c r="B24" s="123">
        <v>2743</v>
      </c>
      <c r="C24" s="123">
        <v>1212</v>
      </c>
      <c r="D24" s="123">
        <v>1531</v>
      </c>
    </row>
    <row r="25" spans="1:4" x14ac:dyDescent="0.25">
      <c r="A25" s="133" t="s">
        <v>51</v>
      </c>
      <c r="B25" s="123">
        <v>3227</v>
      </c>
      <c r="C25" s="123">
        <v>1291</v>
      </c>
      <c r="D25" s="123">
        <v>1936</v>
      </c>
    </row>
    <row r="26" spans="1:4" x14ac:dyDescent="0.25">
      <c r="A26" s="133" t="s">
        <v>45</v>
      </c>
      <c r="B26" s="123">
        <v>3166</v>
      </c>
      <c r="C26" s="123">
        <v>1251</v>
      </c>
      <c r="D26" s="123">
        <v>1915</v>
      </c>
    </row>
    <row r="27" spans="1:4" x14ac:dyDescent="0.25">
      <c r="A27" s="133" t="s">
        <v>39</v>
      </c>
      <c r="B27" s="123">
        <v>2484</v>
      </c>
      <c r="C27" s="123">
        <v>904</v>
      </c>
      <c r="D27" s="123">
        <v>1580</v>
      </c>
    </row>
    <row r="28" spans="1:4" x14ac:dyDescent="0.25">
      <c r="A28" s="133" t="s">
        <v>33</v>
      </c>
      <c r="B28" s="123">
        <v>995</v>
      </c>
      <c r="C28" s="123">
        <v>317</v>
      </c>
      <c r="D28" s="123">
        <v>678</v>
      </c>
    </row>
    <row r="29" spans="1:4" x14ac:dyDescent="0.25">
      <c r="A29" s="133" t="s">
        <v>27</v>
      </c>
      <c r="B29" s="123">
        <v>1060</v>
      </c>
      <c r="C29" s="123">
        <v>289</v>
      </c>
      <c r="D29" s="123">
        <v>771</v>
      </c>
    </row>
    <row r="30" spans="1:4" x14ac:dyDescent="0.25">
      <c r="A30" s="133" t="s">
        <v>21</v>
      </c>
      <c r="B30" s="123">
        <v>646</v>
      </c>
      <c r="C30" s="123">
        <v>148</v>
      </c>
      <c r="D30" s="123">
        <v>498</v>
      </c>
    </row>
    <row r="31" spans="1:4" x14ac:dyDescent="0.25">
      <c r="A31" s="133" t="s">
        <v>166</v>
      </c>
      <c r="B31" s="123">
        <v>608</v>
      </c>
      <c r="C31" s="123">
        <v>97</v>
      </c>
      <c r="D31" s="123">
        <v>511</v>
      </c>
    </row>
    <row r="32" spans="1:4" x14ac:dyDescent="0.25">
      <c r="A32" s="134" t="s">
        <v>1</v>
      </c>
      <c r="B32" s="124">
        <v>63214</v>
      </c>
      <c r="C32" s="124">
        <v>27733</v>
      </c>
      <c r="D32" s="124">
        <v>35481</v>
      </c>
    </row>
    <row r="33" spans="1:4" x14ac:dyDescent="0.25">
      <c r="A33" s="133" t="s">
        <v>153</v>
      </c>
      <c r="B33" s="123">
        <v>14995</v>
      </c>
      <c r="C33" s="123">
        <v>7698</v>
      </c>
      <c r="D33" s="123">
        <v>7297</v>
      </c>
    </row>
    <row r="34" spans="1:4" x14ac:dyDescent="0.25">
      <c r="A34" s="134" t="s">
        <v>167</v>
      </c>
      <c r="B34" s="124">
        <v>15847</v>
      </c>
      <c r="C34" s="124">
        <v>8123</v>
      </c>
      <c r="D34" s="124">
        <v>7724</v>
      </c>
    </row>
    <row r="35" spans="1:4" x14ac:dyDescent="0.25">
      <c r="A35" s="133" t="s">
        <v>155</v>
      </c>
      <c r="B35" s="123">
        <v>17676</v>
      </c>
      <c r="C35" s="123">
        <v>9032</v>
      </c>
      <c r="D35" s="123">
        <v>8644</v>
      </c>
    </row>
    <row r="36" spans="1:4" x14ac:dyDescent="0.25">
      <c r="A36" s="135" t="s">
        <v>168</v>
      </c>
      <c r="B36" s="125" t="s">
        <v>0</v>
      </c>
      <c r="C36" s="125" t="s">
        <v>0</v>
      </c>
      <c r="D36" s="126">
        <v>19868</v>
      </c>
    </row>
    <row r="37" spans="1:4" x14ac:dyDescent="0.25">
      <c r="A37" s="135" t="s">
        <v>169</v>
      </c>
      <c r="B37" s="125" t="s">
        <v>0</v>
      </c>
      <c r="C37" s="126">
        <v>16604</v>
      </c>
      <c r="D37" s="125" t="s">
        <v>0</v>
      </c>
    </row>
    <row r="38" spans="1:4" ht="25.5" x14ac:dyDescent="0.25">
      <c r="A38" s="136" t="s">
        <v>170</v>
      </c>
      <c r="B38" s="126">
        <v>36472</v>
      </c>
      <c r="C38" s="126" t="s">
        <v>0</v>
      </c>
      <c r="D38" s="126" t="s">
        <v>0</v>
      </c>
    </row>
    <row r="39" spans="1:4" x14ac:dyDescent="0.25">
      <c r="A39" s="133" t="s">
        <v>171</v>
      </c>
      <c r="B39" s="123" t="s">
        <v>0</v>
      </c>
      <c r="C39" s="123" t="s">
        <v>0</v>
      </c>
      <c r="D39" s="124">
        <v>7889</v>
      </c>
    </row>
    <row r="40" spans="1:4" x14ac:dyDescent="0.25">
      <c r="A40" s="133" t="s">
        <v>172</v>
      </c>
      <c r="B40" s="123" t="s">
        <v>0</v>
      </c>
      <c r="C40" s="124">
        <v>3006</v>
      </c>
      <c r="D40" s="123" t="s">
        <v>0</v>
      </c>
    </row>
    <row r="41" spans="1:4" ht="38.25" x14ac:dyDescent="0.25">
      <c r="A41" s="134" t="s">
        <v>173</v>
      </c>
      <c r="B41" s="124">
        <v>10895</v>
      </c>
      <c r="C41" s="124" t="s">
        <v>0</v>
      </c>
      <c r="D41" s="124" t="s">
        <v>0</v>
      </c>
    </row>
    <row r="42" spans="1:4" x14ac:dyDescent="0.25">
      <c r="A42" s="133" t="s">
        <v>174</v>
      </c>
      <c r="B42" s="123">
        <v>52333</v>
      </c>
      <c r="C42" s="123">
        <v>22113</v>
      </c>
      <c r="D42" s="123">
        <v>30220</v>
      </c>
    </row>
    <row r="43" spans="1:4" x14ac:dyDescent="0.25">
      <c r="A43" s="133" t="s">
        <v>175</v>
      </c>
      <c r="B43" s="123">
        <v>33290</v>
      </c>
      <c r="C43" s="123">
        <v>14526</v>
      </c>
      <c r="D43" s="123">
        <v>18764</v>
      </c>
    </row>
    <row r="44" spans="1:4" x14ac:dyDescent="0.25">
      <c r="A44" s="133" t="s">
        <v>176</v>
      </c>
      <c r="B44" s="123">
        <v>14822</v>
      </c>
      <c r="C44" s="123">
        <v>6335</v>
      </c>
      <c r="D44" s="123">
        <v>8487</v>
      </c>
    </row>
  </sheetData>
  <mergeCells count="5">
    <mergeCell ref="A3:A5"/>
    <mergeCell ref="C4:C5"/>
    <mergeCell ref="D4:D5"/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D17" sqref="D17:D24"/>
    </sheetView>
  </sheetViews>
  <sheetFormatPr defaultRowHeight="15" x14ac:dyDescent="0.25"/>
  <cols>
    <col min="1" max="1" width="12.85546875" style="74" customWidth="1"/>
    <col min="2" max="4" width="9.140625" style="74"/>
  </cols>
  <sheetData>
    <row r="1" spans="1:11" ht="44.25" customHeight="1" x14ac:dyDescent="0.25">
      <c r="A1" s="372" t="s">
        <v>178</v>
      </c>
      <c r="B1" s="373"/>
      <c r="C1" s="373"/>
      <c r="D1" s="373"/>
      <c r="E1" s="113"/>
      <c r="F1" s="113"/>
      <c r="G1" s="113"/>
      <c r="H1" s="113"/>
      <c r="I1" s="113"/>
      <c r="J1" s="113"/>
    </row>
    <row r="2" spans="1:11" ht="27.75" customHeight="1" x14ac:dyDescent="0.25">
      <c r="A2" s="374" t="s">
        <v>183</v>
      </c>
      <c r="B2" s="375"/>
      <c r="C2" s="375"/>
      <c r="D2" s="375"/>
      <c r="E2" s="113"/>
      <c r="F2" s="113"/>
      <c r="G2" s="113"/>
      <c r="H2" s="113"/>
      <c r="I2" s="113"/>
      <c r="J2" s="113"/>
    </row>
    <row r="3" spans="1:11" ht="15" customHeight="1" x14ac:dyDescent="0.25">
      <c r="A3" s="376" t="s">
        <v>131</v>
      </c>
      <c r="B3" s="378" t="s">
        <v>129</v>
      </c>
      <c r="C3" s="433"/>
      <c r="D3" s="433"/>
      <c r="E3" s="380"/>
      <c r="F3" s="434"/>
      <c r="G3" s="434"/>
      <c r="H3" s="380"/>
      <c r="I3" s="430"/>
      <c r="J3" s="431"/>
      <c r="K3" s="111"/>
    </row>
    <row r="4" spans="1:11" x14ac:dyDescent="0.25">
      <c r="A4" s="432"/>
      <c r="B4" s="75" t="s">
        <v>150</v>
      </c>
      <c r="C4" s="75" t="s">
        <v>151</v>
      </c>
      <c r="D4" s="76" t="s">
        <v>152</v>
      </c>
      <c r="E4" s="59"/>
      <c r="F4" s="59"/>
      <c r="G4" s="59"/>
      <c r="H4" s="59"/>
      <c r="I4" s="59"/>
      <c r="J4" s="59"/>
      <c r="K4" s="111"/>
    </row>
    <row r="5" spans="1:11" x14ac:dyDescent="0.25">
      <c r="A5" s="128" t="s">
        <v>139</v>
      </c>
      <c r="B5" s="127">
        <v>1</v>
      </c>
      <c r="C5" s="127">
        <v>2</v>
      </c>
      <c r="D5" s="129">
        <v>3</v>
      </c>
      <c r="E5" s="59"/>
      <c r="F5" s="59"/>
      <c r="G5" s="59"/>
      <c r="H5" s="59"/>
      <c r="I5" s="59"/>
      <c r="J5" s="60"/>
      <c r="K5" s="111"/>
    </row>
    <row r="6" spans="1:11" ht="25.5" x14ac:dyDescent="0.25">
      <c r="A6" s="83" t="s">
        <v>129</v>
      </c>
      <c r="B6" s="84">
        <v>33939</v>
      </c>
      <c r="C6" s="84">
        <v>16937</v>
      </c>
      <c r="D6" s="84">
        <v>17002</v>
      </c>
      <c r="E6" s="63"/>
      <c r="F6" s="84"/>
      <c r="G6" s="84" t="s">
        <v>150</v>
      </c>
      <c r="H6" s="276" t="s">
        <v>151</v>
      </c>
      <c r="I6" s="84" t="s">
        <v>152</v>
      </c>
      <c r="J6" s="65"/>
      <c r="K6" s="111"/>
    </row>
    <row r="7" spans="1:11" x14ac:dyDescent="0.25">
      <c r="A7" s="83" t="s">
        <v>122</v>
      </c>
      <c r="B7" s="84">
        <v>459</v>
      </c>
      <c r="C7" s="84">
        <v>262</v>
      </c>
      <c r="D7" s="84">
        <v>197</v>
      </c>
      <c r="E7" s="63"/>
      <c r="F7" s="84" t="s">
        <v>251</v>
      </c>
      <c r="G7" s="84">
        <f>H7+I7</f>
        <v>17942</v>
      </c>
      <c r="H7" s="276">
        <f>SUM(C17:C25)</f>
        <v>10216</v>
      </c>
      <c r="I7" s="276">
        <f>SUM(D17:D24)</f>
        <v>7726</v>
      </c>
      <c r="J7" s="65"/>
      <c r="K7" s="111"/>
    </row>
    <row r="8" spans="1:11" x14ac:dyDescent="0.25">
      <c r="A8" s="83" t="s">
        <v>121</v>
      </c>
      <c r="B8" s="84">
        <v>456</v>
      </c>
      <c r="C8" s="84">
        <v>234</v>
      </c>
      <c r="D8" s="84">
        <v>222</v>
      </c>
      <c r="E8" s="63"/>
      <c r="F8" s="63"/>
      <c r="G8" s="63"/>
      <c r="H8" s="65"/>
      <c r="I8" s="63"/>
      <c r="J8" s="65"/>
      <c r="K8" s="111"/>
    </row>
    <row r="9" spans="1:11" x14ac:dyDescent="0.25">
      <c r="A9" s="83" t="s">
        <v>159</v>
      </c>
      <c r="B9" s="84">
        <v>1400</v>
      </c>
      <c r="C9" s="84">
        <v>734</v>
      </c>
      <c r="D9" s="84">
        <v>666</v>
      </c>
      <c r="E9" s="63"/>
      <c r="F9" s="63"/>
      <c r="G9" s="63"/>
      <c r="H9" s="63"/>
      <c r="I9" s="63"/>
      <c r="J9" s="65"/>
      <c r="K9" s="111"/>
    </row>
    <row r="10" spans="1:11" x14ac:dyDescent="0.25">
      <c r="A10" s="83" t="s">
        <v>160</v>
      </c>
      <c r="B10" s="84">
        <v>1645</v>
      </c>
      <c r="C10" s="84">
        <v>836</v>
      </c>
      <c r="D10" s="84">
        <v>809</v>
      </c>
      <c r="E10" s="63"/>
      <c r="F10" s="63"/>
      <c r="G10" s="63"/>
      <c r="H10" s="63"/>
      <c r="I10" s="63"/>
      <c r="J10" s="65"/>
      <c r="K10" s="111"/>
    </row>
    <row r="11" spans="1:11" x14ac:dyDescent="0.25">
      <c r="A11" s="83" t="s">
        <v>115</v>
      </c>
      <c r="B11" s="84">
        <v>544</v>
      </c>
      <c r="C11" s="84">
        <v>275</v>
      </c>
      <c r="D11" s="84">
        <v>269</v>
      </c>
      <c r="E11" s="63"/>
      <c r="F11" s="63"/>
      <c r="G11" s="63"/>
      <c r="H11" s="63"/>
      <c r="I11" s="63"/>
      <c r="J11" s="65"/>
      <c r="K11" s="111"/>
    </row>
    <row r="12" spans="1:11" x14ac:dyDescent="0.25">
      <c r="A12" s="83" t="s">
        <v>161</v>
      </c>
      <c r="B12" s="84">
        <v>3130</v>
      </c>
      <c r="C12" s="84">
        <v>1583</v>
      </c>
      <c r="D12" s="84">
        <v>1547</v>
      </c>
      <c r="E12" s="63"/>
      <c r="F12" s="63"/>
      <c r="G12" s="63"/>
      <c r="H12" s="63"/>
      <c r="I12" s="63"/>
      <c r="J12" s="65"/>
      <c r="K12" s="111"/>
    </row>
    <row r="13" spans="1:11" x14ac:dyDescent="0.25">
      <c r="A13" s="83" t="s">
        <v>114</v>
      </c>
      <c r="B13" s="84">
        <v>485</v>
      </c>
      <c r="C13" s="84">
        <v>241</v>
      </c>
      <c r="D13" s="84">
        <v>244</v>
      </c>
      <c r="E13" s="63"/>
      <c r="F13" s="63"/>
      <c r="G13" s="63"/>
      <c r="H13" s="63"/>
      <c r="I13" s="63"/>
      <c r="J13" s="65"/>
      <c r="K13" s="111"/>
    </row>
    <row r="14" spans="1:11" x14ac:dyDescent="0.25">
      <c r="A14" s="83" t="s">
        <v>162</v>
      </c>
      <c r="B14" s="84">
        <v>3052</v>
      </c>
      <c r="C14" s="84">
        <v>1530</v>
      </c>
      <c r="D14" s="84">
        <v>1522</v>
      </c>
      <c r="E14" s="63"/>
      <c r="F14" s="63"/>
      <c r="G14" s="63"/>
      <c r="H14" s="63"/>
      <c r="I14" s="63"/>
      <c r="J14" s="65"/>
      <c r="K14" s="111"/>
    </row>
    <row r="15" spans="1:11" x14ac:dyDescent="0.25">
      <c r="A15" s="83" t="s">
        <v>163</v>
      </c>
      <c r="B15" s="84">
        <v>842</v>
      </c>
      <c r="C15" s="84">
        <v>423</v>
      </c>
      <c r="D15" s="84">
        <v>419</v>
      </c>
      <c r="E15" s="63"/>
      <c r="F15" s="63"/>
      <c r="G15" s="63"/>
      <c r="H15" s="63"/>
      <c r="I15" s="63"/>
      <c r="J15" s="65"/>
      <c r="K15" s="111"/>
    </row>
    <row r="16" spans="1:11" x14ac:dyDescent="0.25">
      <c r="A16" s="83" t="s">
        <v>164</v>
      </c>
      <c r="B16" s="84">
        <v>624</v>
      </c>
      <c r="C16" s="84">
        <v>322</v>
      </c>
      <c r="D16" s="84">
        <v>302</v>
      </c>
      <c r="E16" s="63"/>
      <c r="F16" s="63"/>
      <c r="G16" s="63"/>
      <c r="H16" s="63"/>
      <c r="I16" s="63"/>
      <c r="J16" s="65"/>
      <c r="K16" s="111"/>
    </row>
    <row r="17" spans="1:11" x14ac:dyDescent="0.25">
      <c r="A17" s="81" t="s">
        <v>165</v>
      </c>
      <c r="B17" s="82">
        <v>474</v>
      </c>
      <c r="C17" s="82">
        <v>250</v>
      </c>
      <c r="D17" s="82">
        <v>224</v>
      </c>
      <c r="E17" s="63"/>
      <c r="F17" s="63"/>
      <c r="G17" s="63"/>
      <c r="H17" s="63"/>
      <c r="I17" s="63"/>
      <c r="J17" s="65"/>
      <c r="K17" s="111"/>
    </row>
    <row r="18" spans="1:11" x14ac:dyDescent="0.25">
      <c r="A18" s="83" t="s">
        <v>93</v>
      </c>
      <c r="B18" s="84">
        <v>1416</v>
      </c>
      <c r="C18" s="84">
        <v>741</v>
      </c>
      <c r="D18" s="84">
        <v>675</v>
      </c>
      <c r="E18" s="63"/>
      <c r="F18" s="63"/>
      <c r="G18" s="63"/>
      <c r="H18" s="63"/>
      <c r="I18" s="63"/>
      <c r="J18" s="65"/>
      <c r="K18" s="111"/>
    </row>
    <row r="19" spans="1:11" x14ac:dyDescent="0.25">
      <c r="A19" s="83" t="s">
        <v>87</v>
      </c>
      <c r="B19" s="84">
        <v>1808</v>
      </c>
      <c r="C19" s="84">
        <v>1076</v>
      </c>
      <c r="D19" s="84">
        <v>732</v>
      </c>
      <c r="E19" s="63"/>
      <c r="F19" s="63"/>
      <c r="G19" s="63"/>
      <c r="H19" s="63"/>
      <c r="I19" s="63"/>
      <c r="J19" s="65"/>
      <c r="K19" s="111"/>
    </row>
    <row r="20" spans="1:11" x14ac:dyDescent="0.25">
      <c r="A20" s="83" t="s">
        <v>81</v>
      </c>
      <c r="B20" s="84">
        <v>3213</v>
      </c>
      <c r="C20" s="84">
        <v>1796</v>
      </c>
      <c r="D20" s="84">
        <v>1417</v>
      </c>
      <c r="E20" s="63"/>
      <c r="F20" s="63"/>
      <c r="G20" s="63"/>
      <c r="H20" s="63"/>
      <c r="I20" s="63"/>
      <c r="J20" s="65"/>
      <c r="K20" s="111"/>
    </row>
    <row r="21" spans="1:11" x14ac:dyDescent="0.25">
      <c r="A21" s="83" t="s">
        <v>75</v>
      </c>
      <c r="B21" s="84">
        <v>3141</v>
      </c>
      <c r="C21" s="84">
        <v>1705</v>
      </c>
      <c r="D21" s="84">
        <v>1436</v>
      </c>
      <c r="E21" s="63"/>
      <c r="F21" s="63"/>
      <c r="G21" s="63"/>
      <c r="H21" s="63"/>
      <c r="I21" s="63"/>
      <c r="J21" s="65"/>
      <c r="K21" s="111"/>
    </row>
    <row r="22" spans="1:11" x14ac:dyDescent="0.25">
      <c r="A22" s="83" t="s">
        <v>69</v>
      </c>
      <c r="B22" s="84">
        <v>2735</v>
      </c>
      <c r="C22" s="84">
        <v>1423</v>
      </c>
      <c r="D22" s="84">
        <v>1312</v>
      </c>
      <c r="E22" s="63"/>
      <c r="F22" s="63"/>
      <c r="G22" s="63"/>
      <c r="H22" s="63"/>
      <c r="I22" s="63"/>
      <c r="J22" s="65"/>
      <c r="K22" s="111"/>
    </row>
    <row r="23" spans="1:11" x14ac:dyDescent="0.25">
      <c r="A23" s="83" t="s">
        <v>63</v>
      </c>
      <c r="B23" s="84">
        <v>2124</v>
      </c>
      <c r="C23" s="84">
        <v>1085</v>
      </c>
      <c r="D23" s="84">
        <v>1039</v>
      </c>
      <c r="E23" s="63"/>
      <c r="F23" s="63"/>
      <c r="G23" s="63"/>
      <c r="H23" s="63"/>
      <c r="I23" s="63"/>
      <c r="J23" s="65"/>
      <c r="K23" s="111"/>
    </row>
    <row r="24" spans="1:11" x14ac:dyDescent="0.25">
      <c r="A24" s="83" t="s">
        <v>57</v>
      </c>
      <c r="B24" s="84">
        <v>1799</v>
      </c>
      <c r="C24" s="84">
        <v>908</v>
      </c>
      <c r="D24" s="82">
        <v>891</v>
      </c>
      <c r="E24" s="63"/>
      <c r="F24" s="63"/>
      <c r="G24" s="63"/>
      <c r="H24" s="63"/>
      <c r="I24" s="63"/>
      <c r="J24" s="65"/>
      <c r="K24" s="111"/>
    </row>
    <row r="25" spans="1:11" x14ac:dyDescent="0.25">
      <c r="A25" s="83" t="s">
        <v>51</v>
      </c>
      <c r="B25" s="84">
        <v>2547</v>
      </c>
      <c r="C25" s="82">
        <v>1232</v>
      </c>
      <c r="D25" s="84">
        <v>1315</v>
      </c>
      <c r="E25" s="63"/>
      <c r="F25" s="63"/>
      <c r="G25" s="63"/>
      <c r="H25" s="63"/>
      <c r="I25" s="63"/>
      <c r="J25" s="66"/>
      <c r="K25" s="111"/>
    </row>
    <row r="26" spans="1:11" x14ac:dyDescent="0.25">
      <c r="A26" s="83" t="s">
        <v>45</v>
      </c>
      <c r="B26" s="84">
        <v>2327</v>
      </c>
      <c r="C26" s="84">
        <v>1064</v>
      </c>
      <c r="D26" s="84">
        <v>1263</v>
      </c>
      <c r="E26" s="63"/>
      <c r="F26" s="63"/>
      <c r="G26" s="63"/>
      <c r="H26" s="63"/>
      <c r="I26" s="63"/>
      <c r="J26" s="66"/>
      <c r="K26" s="111"/>
    </row>
    <row r="27" spans="1:11" x14ac:dyDescent="0.25">
      <c r="A27" s="83" t="s">
        <v>39</v>
      </c>
      <c r="B27" s="84">
        <v>1686</v>
      </c>
      <c r="C27" s="84">
        <v>706</v>
      </c>
      <c r="D27" s="84">
        <v>980</v>
      </c>
      <c r="E27" s="63"/>
      <c r="F27" s="63"/>
      <c r="G27" s="63"/>
      <c r="H27" s="63"/>
      <c r="I27" s="63"/>
      <c r="J27" s="66"/>
      <c r="K27" s="111"/>
    </row>
    <row r="28" spans="1:11" ht="25.5" x14ac:dyDescent="0.25">
      <c r="A28" s="83" t="s">
        <v>179</v>
      </c>
      <c r="B28" s="84">
        <v>2077</v>
      </c>
      <c r="C28" s="84">
        <v>590</v>
      </c>
      <c r="D28" s="84">
        <v>1487</v>
      </c>
      <c r="E28" s="63"/>
      <c r="F28" s="63"/>
      <c r="G28" s="63"/>
      <c r="H28" s="63"/>
      <c r="I28" s="63"/>
      <c r="J28" s="66"/>
      <c r="K28" s="111"/>
    </row>
    <row r="29" spans="1:11" ht="38.25" x14ac:dyDescent="0.25">
      <c r="A29" s="83" t="s">
        <v>180</v>
      </c>
      <c r="B29" s="84">
        <v>7968</v>
      </c>
      <c r="C29" s="84">
        <v>4039</v>
      </c>
      <c r="D29" s="84">
        <v>3929</v>
      </c>
      <c r="E29" s="63"/>
      <c r="F29" s="63"/>
      <c r="G29" s="63"/>
      <c r="H29" s="63"/>
      <c r="I29" s="63"/>
      <c r="J29" s="66"/>
      <c r="K29" s="111"/>
    </row>
    <row r="30" spans="1:11" ht="25.5" x14ac:dyDescent="0.25">
      <c r="A30" s="83" t="s">
        <v>181</v>
      </c>
      <c r="B30" s="84">
        <v>18566</v>
      </c>
      <c r="C30" s="84">
        <v>10538</v>
      </c>
      <c r="D30" s="84">
        <v>8028</v>
      </c>
      <c r="E30" s="63"/>
      <c r="F30" s="63"/>
      <c r="G30" s="63"/>
      <c r="H30" s="63"/>
      <c r="I30" s="63"/>
      <c r="J30" s="66"/>
      <c r="K30" s="111"/>
    </row>
    <row r="31" spans="1:11" ht="38.25" x14ac:dyDescent="0.25">
      <c r="A31" s="83" t="s">
        <v>182</v>
      </c>
      <c r="B31" s="84">
        <v>7405</v>
      </c>
      <c r="C31" s="84">
        <v>2360</v>
      </c>
      <c r="D31" s="84">
        <v>5045</v>
      </c>
      <c r="E31" s="63"/>
      <c r="F31" s="63"/>
      <c r="G31" s="63"/>
      <c r="H31" s="63"/>
      <c r="I31" s="63"/>
      <c r="J31" s="66"/>
      <c r="K31" s="111"/>
    </row>
    <row r="32" spans="1:11" ht="38.25" customHeight="1" x14ac:dyDescent="0.25">
      <c r="A32" s="81" t="s">
        <v>153</v>
      </c>
      <c r="B32" s="82">
        <v>7552</v>
      </c>
      <c r="C32" s="82">
        <v>3829</v>
      </c>
      <c r="D32" s="82">
        <v>3723</v>
      </c>
      <c r="E32" s="63"/>
      <c r="F32" s="63"/>
      <c r="G32" s="63"/>
      <c r="H32" s="63"/>
      <c r="I32" s="63"/>
      <c r="J32" s="65"/>
      <c r="K32" s="111"/>
    </row>
    <row r="33" spans="1:11" x14ac:dyDescent="0.25">
      <c r="A33" s="83" t="s">
        <v>155</v>
      </c>
      <c r="B33" s="84">
        <v>8592</v>
      </c>
      <c r="C33" s="84">
        <v>4361</v>
      </c>
      <c r="D33" s="84">
        <v>4231</v>
      </c>
      <c r="E33" s="63"/>
      <c r="F33" s="63"/>
      <c r="G33" s="63"/>
      <c r="H33" s="63"/>
      <c r="I33" s="63"/>
      <c r="J33" s="65"/>
      <c r="K33" s="111"/>
    </row>
    <row r="34" spans="1:11" x14ac:dyDescent="0.25">
      <c r="A34" s="83" t="s">
        <v>176</v>
      </c>
      <c r="B34" s="84">
        <v>4322</v>
      </c>
      <c r="C34" s="84">
        <v>2389</v>
      </c>
      <c r="D34" s="84">
        <v>1933</v>
      </c>
      <c r="E34" s="63"/>
      <c r="F34" s="63"/>
      <c r="G34" s="63"/>
      <c r="H34" s="63"/>
      <c r="I34" s="63"/>
      <c r="J34" s="65"/>
      <c r="K34" s="111"/>
    </row>
    <row r="35" spans="1:11" x14ac:dyDescent="0.25">
      <c r="A35" s="83" t="s">
        <v>175</v>
      </c>
      <c r="B35" s="84">
        <v>15951</v>
      </c>
      <c r="C35" s="84">
        <v>8608</v>
      </c>
      <c r="D35" s="84">
        <v>7343</v>
      </c>
      <c r="E35" s="63"/>
      <c r="F35" s="63"/>
      <c r="G35" s="63"/>
      <c r="H35" s="63"/>
      <c r="I35" s="63"/>
      <c r="J35" s="65"/>
      <c r="K35" s="111"/>
    </row>
    <row r="36" spans="1:11" ht="19.5" customHeight="1" x14ac:dyDescent="0.25">
      <c r="A36" s="130"/>
      <c r="B36" s="131"/>
      <c r="C36" s="131"/>
      <c r="D36" s="131"/>
      <c r="E36" s="67"/>
      <c r="F36" s="67"/>
      <c r="G36" s="67"/>
      <c r="H36" s="67"/>
      <c r="I36" s="67"/>
      <c r="J36" s="68"/>
      <c r="K36" s="111"/>
    </row>
    <row r="37" spans="1:11" ht="18" customHeight="1" x14ac:dyDescent="0.25">
      <c r="A37" s="132"/>
      <c r="B37" s="132"/>
      <c r="C37" s="132"/>
      <c r="D37" s="132"/>
      <c r="E37" s="111"/>
      <c r="F37" s="111"/>
      <c r="G37" s="111"/>
      <c r="H37" s="111"/>
      <c r="I37" s="111"/>
      <c r="J37" s="111"/>
      <c r="K37" s="111"/>
    </row>
    <row r="38" spans="1:11" x14ac:dyDescent="0.25">
      <c r="E38" s="111"/>
      <c r="F38" s="111"/>
      <c r="G38" s="111"/>
      <c r="H38" s="111"/>
      <c r="I38" s="111"/>
      <c r="J38" s="111"/>
      <c r="K38" s="111"/>
    </row>
    <row r="39" spans="1:11" x14ac:dyDescent="0.25">
      <c r="E39" s="111"/>
      <c r="F39" s="111"/>
      <c r="G39" s="111"/>
      <c r="H39" s="111"/>
      <c r="I39" s="111"/>
      <c r="J39" s="111"/>
      <c r="K39" s="111"/>
    </row>
  </sheetData>
  <mergeCells count="6">
    <mergeCell ref="H3:J3"/>
    <mergeCell ref="A1:D1"/>
    <mergeCell ref="A2:D2"/>
    <mergeCell ref="A3:A4"/>
    <mergeCell ref="B3:D3"/>
    <mergeCell ref="E3:G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115" zoomScaleNormal="115" workbookViewId="0">
      <selection activeCell="D17" sqref="D17:D24"/>
    </sheetView>
  </sheetViews>
  <sheetFormatPr defaultRowHeight="15" x14ac:dyDescent="0.25"/>
  <cols>
    <col min="1" max="1" width="12.85546875" style="74" customWidth="1"/>
    <col min="2" max="2" width="9.5703125" style="74" customWidth="1"/>
    <col min="3" max="3" width="10.42578125" style="74" customWidth="1"/>
    <col min="4" max="4" width="11.28515625" style="74" customWidth="1"/>
  </cols>
  <sheetData>
    <row r="1" spans="1:11" ht="57" customHeight="1" x14ac:dyDescent="0.25">
      <c r="A1" s="372" t="s">
        <v>178</v>
      </c>
      <c r="B1" s="373"/>
      <c r="C1" s="373"/>
      <c r="D1" s="373"/>
      <c r="E1" s="113"/>
      <c r="F1" s="113"/>
      <c r="G1" s="113"/>
      <c r="H1" s="113"/>
      <c r="I1" s="113"/>
      <c r="J1" s="113"/>
    </row>
    <row r="2" spans="1:11" ht="23.25" customHeight="1" x14ac:dyDescent="0.25">
      <c r="A2" s="374" t="s">
        <v>148</v>
      </c>
      <c r="B2" s="375"/>
      <c r="C2" s="375"/>
      <c r="D2" s="375"/>
      <c r="E2" s="113"/>
      <c r="F2" s="113"/>
      <c r="G2" s="113"/>
      <c r="H2" s="113"/>
      <c r="I2" s="113"/>
      <c r="J2" s="113"/>
    </row>
    <row r="3" spans="1:11" ht="15" customHeight="1" x14ac:dyDescent="0.25">
      <c r="A3" s="435" t="s">
        <v>131</v>
      </c>
      <c r="B3" s="435" t="s">
        <v>129</v>
      </c>
      <c r="C3" s="437"/>
      <c r="D3" s="437"/>
      <c r="E3" s="58"/>
      <c r="F3" s="110"/>
      <c r="G3" s="110"/>
      <c r="H3" s="58"/>
      <c r="I3" s="109"/>
      <c r="J3" s="112"/>
      <c r="K3" s="111"/>
    </row>
    <row r="4" spans="1:11" x14ac:dyDescent="0.25">
      <c r="A4" s="436"/>
      <c r="B4" s="127" t="s">
        <v>150</v>
      </c>
      <c r="C4" s="127" t="s">
        <v>125</v>
      </c>
      <c r="D4" s="127" t="s">
        <v>124</v>
      </c>
      <c r="E4" s="59"/>
      <c r="F4" s="59"/>
      <c r="G4" s="59"/>
      <c r="H4" s="59"/>
      <c r="I4" s="59"/>
      <c r="J4" s="59"/>
      <c r="K4" s="111"/>
    </row>
    <row r="5" spans="1:11" x14ac:dyDescent="0.25">
      <c r="A5" s="128" t="s">
        <v>139</v>
      </c>
      <c r="B5" s="127">
        <v>1</v>
      </c>
      <c r="C5" s="127">
        <v>2</v>
      </c>
      <c r="D5" s="127">
        <v>3</v>
      </c>
      <c r="E5" s="59"/>
      <c r="F5" s="59"/>
      <c r="G5" s="59"/>
      <c r="H5" s="59"/>
      <c r="I5" s="59"/>
      <c r="J5" s="60"/>
      <c r="K5" s="111"/>
    </row>
    <row r="6" spans="1:11" ht="25.5" x14ac:dyDescent="0.25">
      <c r="A6" s="83" t="s">
        <v>129</v>
      </c>
      <c r="B6" s="84">
        <v>8315</v>
      </c>
      <c r="C6" s="84">
        <v>4146</v>
      </c>
      <c r="D6" s="84">
        <v>4169</v>
      </c>
      <c r="E6" s="63"/>
      <c r="F6" s="84"/>
      <c r="G6" s="84" t="s">
        <v>150</v>
      </c>
      <c r="H6" s="276" t="s">
        <v>151</v>
      </c>
      <c r="I6" s="84" t="s">
        <v>152</v>
      </c>
      <c r="J6" s="65"/>
      <c r="K6" s="111"/>
    </row>
    <row r="7" spans="1:11" x14ac:dyDescent="0.25">
      <c r="A7" s="83" t="s">
        <v>122</v>
      </c>
      <c r="B7" s="84">
        <v>80</v>
      </c>
      <c r="C7" s="84">
        <v>40</v>
      </c>
      <c r="D7" s="84">
        <v>40</v>
      </c>
      <c r="E7" s="63"/>
      <c r="F7" s="84" t="s">
        <v>251</v>
      </c>
      <c r="G7" s="84">
        <f>H7+I7</f>
        <v>4166</v>
      </c>
      <c r="H7" s="276">
        <f>SUM(C17:C25)</f>
        <v>2274</v>
      </c>
      <c r="I7" s="276">
        <f>SUM(D17:D24)</f>
        <v>1892</v>
      </c>
      <c r="J7" s="65"/>
      <c r="K7" s="111"/>
    </row>
    <row r="8" spans="1:11" x14ac:dyDescent="0.25">
      <c r="A8" s="83" t="s">
        <v>121</v>
      </c>
      <c r="B8" s="84">
        <v>117</v>
      </c>
      <c r="C8" s="84">
        <v>57</v>
      </c>
      <c r="D8" s="84">
        <v>60</v>
      </c>
      <c r="E8" s="63"/>
      <c r="F8" s="63"/>
      <c r="G8" s="63"/>
      <c r="H8" s="65"/>
      <c r="I8" s="63"/>
      <c r="J8" s="65"/>
      <c r="K8" s="111"/>
    </row>
    <row r="9" spans="1:11" x14ac:dyDescent="0.25">
      <c r="A9" s="83" t="s">
        <v>159</v>
      </c>
      <c r="B9" s="84">
        <v>340</v>
      </c>
      <c r="C9" s="84">
        <v>169</v>
      </c>
      <c r="D9" s="84">
        <v>171</v>
      </c>
      <c r="E9" s="63"/>
      <c r="F9" s="63"/>
      <c r="G9" s="63"/>
      <c r="H9" s="63"/>
      <c r="I9" s="63"/>
      <c r="J9" s="65"/>
      <c r="K9" s="111"/>
    </row>
    <row r="10" spans="1:11" x14ac:dyDescent="0.25">
      <c r="A10" s="83" t="s">
        <v>160</v>
      </c>
      <c r="B10" s="84">
        <v>456</v>
      </c>
      <c r="C10" s="84">
        <v>252</v>
      </c>
      <c r="D10" s="84">
        <v>204</v>
      </c>
      <c r="E10" s="63"/>
      <c r="F10" s="63"/>
      <c r="G10" s="63"/>
      <c r="H10" s="63"/>
      <c r="I10" s="63"/>
      <c r="J10" s="65"/>
      <c r="K10" s="111"/>
    </row>
    <row r="11" spans="1:11" x14ac:dyDescent="0.25">
      <c r="A11" s="83" t="s">
        <v>115</v>
      </c>
      <c r="B11" s="84">
        <v>172</v>
      </c>
      <c r="C11" s="84">
        <v>93</v>
      </c>
      <c r="D11" s="84">
        <v>79</v>
      </c>
      <c r="E11" s="63"/>
      <c r="F11" s="63"/>
      <c r="G11" s="63"/>
      <c r="H11" s="63"/>
      <c r="I11" s="63"/>
      <c r="J11" s="65"/>
      <c r="K11" s="111"/>
    </row>
    <row r="12" spans="1:11" x14ac:dyDescent="0.25">
      <c r="A12" s="83" t="s">
        <v>161</v>
      </c>
      <c r="B12" s="84">
        <v>888</v>
      </c>
      <c r="C12" s="84">
        <v>474</v>
      </c>
      <c r="D12" s="84">
        <v>414</v>
      </c>
      <c r="E12" s="63"/>
      <c r="F12" s="63"/>
      <c r="G12" s="63"/>
      <c r="H12" s="63"/>
      <c r="I12" s="63"/>
      <c r="J12" s="65"/>
      <c r="K12" s="111"/>
    </row>
    <row r="13" spans="1:11" x14ac:dyDescent="0.25">
      <c r="A13" s="83" t="s">
        <v>114</v>
      </c>
      <c r="B13" s="84">
        <v>150</v>
      </c>
      <c r="C13" s="84">
        <v>79</v>
      </c>
      <c r="D13" s="84">
        <v>71</v>
      </c>
      <c r="E13" s="63"/>
      <c r="F13" s="63"/>
      <c r="G13" s="63"/>
      <c r="H13" s="63"/>
      <c r="I13" s="63"/>
      <c r="J13" s="65"/>
      <c r="K13" s="111"/>
    </row>
    <row r="14" spans="1:11" x14ac:dyDescent="0.25">
      <c r="A14" s="83" t="s">
        <v>162</v>
      </c>
      <c r="B14" s="84">
        <v>812</v>
      </c>
      <c r="C14" s="84">
        <v>402</v>
      </c>
      <c r="D14" s="84">
        <v>410</v>
      </c>
      <c r="E14" s="63"/>
      <c r="F14" s="63"/>
      <c r="G14" s="63"/>
      <c r="H14" s="63"/>
      <c r="I14" s="63"/>
      <c r="J14" s="65"/>
      <c r="K14" s="111"/>
    </row>
    <row r="15" spans="1:11" x14ac:dyDescent="0.25">
      <c r="A15" s="83" t="s">
        <v>163</v>
      </c>
      <c r="B15" s="84">
        <v>254</v>
      </c>
      <c r="C15" s="84">
        <v>142</v>
      </c>
      <c r="D15" s="84">
        <v>112</v>
      </c>
      <c r="E15" s="63"/>
      <c r="F15" s="63"/>
      <c r="G15" s="63"/>
      <c r="H15" s="63"/>
      <c r="I15" s="63"/>
      <c r="J15" s="65"/>
      <c r="K15" s="111"/>
    </row>
    <row r="16" spans="1:11" x14ac:dyDescent="0.25">
      <c r="A16" s="83" t="s">
        <v>164</v>
      </c>
      <c r="B16" s="84">
        <v>201</v>
      </c>
      <c r="C16" s="84">
        <v>113</v>
      </c>
      <c r="D16" s="84">
        <v>88</v>
      </c>
      <c r="E16" s="63"/>
      <c r="F16" s="63"/>
      <c r="G16" s="63"/>
      <c r="H16" s="63"/>
      <c r="I16" s="63"/>
      <c r="J16" s="65"/>
      <c r="K16" s="111"/>
    </row>
    <row r="17" spans="1:11" x14ac:dyDescent="0.25">
      <c r="A17" s="83" t="s">
        <v>165</v>
      </c>
      <c r="B17" s="84">
        <v>148</v>
      </c>
      <c r="C17" s="84">
        <v>84</v>
      </c>
      <c r="D17" s="84">
        <v>64</v>
      </c>
      <c r="E17" s="63"/>
      <c r="F17" s="63"/>
      <c r="G17" s="63"/>
      <c r="H17" s="63"/>
      <c r="I17" s="63"/>
      <c r="J17" s="65"/>
      <c r="K17" s="111"/>
    </row>
    <row r="18" spans="1:11" x14ac:dyDescent="0.25">
      <c r="A18" s="83" t="s">
        <v>93</v>
      </c>
      <c r="B18" s="84">
        <v>368</v>
      </c>
      <c r="C18" s="84">
        <v>204</v>
      </c>
      <c r="D18" s="84">
        <v>164</v>
      </c>
      <c r="E18" s="63"/>
      <c r="F18" s="63"/>
      <c r="G18" s="63"/>
      <c r="H18" s="63"/>
      <c r="I18" s="63"/>
      <c r="J18" s="65"/>
      <c r="K18" s="111"/>
    </row>
    <row r="19" spans="1:11" x14ac:dyDescent="0.25">
      <c r="A19" s="83" t="s">
        <v>87</v>
      </c>
      <c r="B19" s="84">
        <v>318</v>
      </c>
      <c r="C19" s="84">
        <v>173</v>
      </c>
      <c r="D19" s="84">
        <v>145</v>
      </c>
      <c r="E19" s="63"/>
      <c r="F19" s="63"/>
      <c r="G19" s="63"/>
      <c r="H19" s="63"/>
      <c r="I19" s="63"/>
      <c r="J19" s="65"/>
      <c r="K19" s="111"/>
    </row>
    <row r="20" spans="1:11" x14ac:dyDescent="0.25">
      <c r="A20" s="83" t="s">
        <v>81</v>
      </c>
      <c r="B20" s="84">
        <v>677</v>
      </c>
      <c r="C20" s="84">
        <v>323</v>
      </c>
      <c r="D20" s="84">
        <v>354</v>
      </c>
      <c r="E20" s="63"/>
      <c r="F20" s="63"/>
      <c r="G20" s="63"/>
      <c r="H20" s="63"/>
      <c r="I20" s="63"/>
      <c r="J20" s="65"/>
      <c r="K20" s="111"/>
    </row>
    <row r="21" spans="1:11" x14ac:dyDescent="0.25">
      <c r="A21" s="83" t="s">
        <v>75</v>
      </c>
      <c r="B21" s="84">
        <v>624</v>
      </c>
      <c r="C21" s="84">
        <v>339</v>
      </c>
      <c r="D21" s="84">
        <v>285</v>
      </c>
      <c r="E21" s="63"/>
      <c r="F21" s="63"/>
      <c r="G21" s="63"/>
      <c r="H21" s="63"/>
      <c r="I21" s="63"/>
      <c r="J21" s="65"/>
      <c r="K21" s="111"/>
    </row>
    <row r="22" spans="1:11" x14ac:dyDescent="0.25">
      <c r="A22" s="83" t="s">
        <v>69</v>
      </c>
      <c r="B22" s="84">
        <v>618</v>
      </c>
      <c r="C22" s="84">
        <v>312</v>
      </c>
      <c r="D22" s="84">
        <v>306</v>
      </c>
      <c r="E22" s="63"/>
      <c r="F22" s="63"/>
      <c r="G22" s="63"/>
      <c r="H22" s="63"/>
      <c r="I22" s="63"/>
      <c r="J22" s="65"/>
      <c r="K22" s="111"/>
    </row>
    <row r="23" spans="1:11" x14ac:dyDescent="0.25">
      <c r="A23" s="83" t="s">
        <v>63</v>
      </c>
      <c r="B23" s="84">
        <v>509</v>
      </c>
      <c r="C23" s="84">
        <v>238</v>
      </c>
      <c r="D23" s="84">
        <v>271</v>
      </c>
      <c r="E23" s="63"/>
      <c r="F23" s="63"/>
      <c r="G23" s="63"/>
      <c r="H23" s="63"/>
      <c r="I23" s="63"/>
      <c r="J23" s="65"/>
      <c r="K23" s="111"/>
    </row>
    <row r="24" spans="1:11" x14ac:dyDescent="0.25">
      <c r="A24" s="83" t="s">
        <v>57</v>
      </c>
      <c r="B24" s="84">
        <v>566</v>
      </c>
      <c r="C24" s="84">
        <v>263</v>
      </c>
      <c r="D24" s="84">
        <v>303</v>
      </c>
      <c r="E24" s="63"/>
      <c r="F24" s="63"/>
      <c r="G24" s="63"/>
      <c r="H24" s="63"/>
      <c r="I24" s="63"/>
      <c r="J24" s="65"/>
      <c r="K24" s="111"/>
    </row>
    <row r="25" spans="1:11" x14ac:dyDescent="0.25">
      <c r="A25" s="83" t="s">
        <v>51</v>
      </c>
      <c r="B25" s="84">
        <v>667</v>
      </c>
      <c r="C25" s="84">
        <v>338</v>
      </c>
      <c r="D25" s="84">
        <v>329</v>
      </c>
      <c r="E25" s="63"/>
      <c r="F25" s="63"/>
      <c r="G25" s="63"/>
      <c r="H25" s="63"/>
      <c r="I25" s="63"/>
      <c r="J25" s="66"/>
      <c r="K25" s="111"/>
    </row>
    <row r="26" spans="1:11" x14ac:dyDescent="0.25">
      <c r="A26" s="83" t="s">
        <v>45</v>
      </c>
      <c r="B26" s="84">
        <v>618</v>
      </c>
      <c r="C26" s="84">
        <v>307</v>
      </c>
      <c r="D26" s="84">
        <v>311</v>
      </c>
      <c r="E26" s="63"/>
      <c r="F26" s="63"/>
      <c r="G26" s="63"/>
      <c r="H26" s="63"/>
      <c r="I26" s="63"/>
      <c r="J26" s="66"/>
      <c r="K26" s="111"/>
    </row>
    <row r="27" spans="1:11" x14ac:dyDescent="0.25">
      <c r="A27" s="83" t="s">
        <v>39</v>
      </c>
      <c r="B27" s="84">
        <v>375</v>
      </c>
      <c r="C27" s="84">
        <v>180</v>
      </c>
      <c r="D27" s="84">
        <v>195</v>
      </c>
      <c r="E27" s="63"/>
      <c r="F27" s="63"/>
      <c r="G27" s="63"/>
      <c r="H27" s="63"/>
      <c r="I27" s="63"/>
      <c r="J27" s="66"/>
      <c r="K27" s="111"/>
    </row>
    <row r="28" spans="1:11" ht="25.5" x14ac:dyDescent="0.25">
      <c r="A28" s="83" t="s">
        <v>179</v>
      </c>
      <c r="B28" s="84">
        <v>442</v>
      </c>
      <c r="C28" s="84">
        <v>135</v>
      </c>
      <c r="D28" s="84">
        <v>307</v>
      </c>
      <c r="E28" s="63"/>
      <c r="F28" s="63"/>
      <c r="G28" s="63"/>
      <c r="H28" s="63"/>
      <c r="I28" s="63"/>
      <c r="J28" s="66"/>
      <c r="K28" s="111"/>
    </row>
    <row r="29" spans="1:11" ht="38.25" x14ac:dyDescent="0.25">
      <c r="A29" s="83" t="s">
        <v>180</v>
      </c>
      <c r="B29" s="84">
        <v>2184</v>
      </c>
      <c r="C29" s="84">
        <v>1137</v>
      </c>
      <c r="D29" s="84">
        <v>1047</v>
      </c>
      <c r="E29" s="63"/>
      <c r="F29" s="63"/>
      <c r="G29" s="63"/>
      <c r="H29" s="63"/>
      <c r="I29" s="63"/>
      <c r="J29" s="66"/>
      <c r="K29" s="111"/>
    </row>
    <row r="30" spans="1:11" ht="38.25" customHeight="1" x14ac:dyDescent="0.25">
      <c r="A30" s="81" t="s">
        <v>181</v>
      </c>
      <c r="B30" s="82">
        <v>4367</v>
      </c>
      <c r="C30" s="82">
        <v>2387</v>
      </c>
      <c r="D30" s="82">
        <v>1980</v>
      </c>
      <c r="E30" s="63"/>
      <c r="F30" s="63"/>
      <c r="G30" s="63"/>
      <c r="H30" s="63"/>
      <c r="I30" s="63"/>
      <c r="J30" s="66"/>
      <c r="K30" s="111"/>
    </row>
    <row r="31" spans="1:11" ht="38.25" x14ac:dyDescent="0.25">
      <c r="A31" s="83" t="s">
        <v>182</v>
      </c>
      <c r="B31" s="84">
        <v>1764</v>
      </c>
      <c r="C31" s="84">
        <v>622</v>
      </c>
      <c r="D31" s="84">
        <v>1142</v>
      </c>
      <c r="E31" s="63"/>
      <c r="F31" s="63"/>
      <c r="G31" s="63"/>
      <c r="H31" s="63"/>
      <c r="I31" s="63"/>
      <c r="J31" s="66"/>
      <c r="K31" s="111"/>
    </row>
    <row r="32" spans="1:11" x14ac:dyDescent="0.25">
      <c r="A32" s="83" t="s">
        <v>153</v>
      </c>
      <c r="B32" s="84">
        <v>2064</v>
      </c>
      <c r="C32" s="84">
        <v>1067</v>
      </c>
      <c r="D32" s="84">
        <v>997</v>
      </c>
      <c r="E32" s="63"/>
      <c r="F32" s="63"/>
      <c r="G32" s="63"/>
      <c r="H32" s="63"/>
      <c r="I32" s="63"/>
      <c r="J32" s="65"/>
      <c r="K32" s="111"/>
    </row>
    <row r="33" spans="1:11" x14ac:dyDescent="0.25">
      <c r="A33" s="83" t="s">
        <v>155</v>
      </c>
      <c r="B33" s="84">
        <v>2385</v>
      </c>
      <c r="C33" s="84">
        <v>1250</v>
      </c>
      <c r="D33" s="84">
        <v>1135</v>
      </c>
      <c r="E33" s="63"/>
      <c r="F33" s="63"/>
      <c r="G33" s="63"/>
      <c r="H33" s="63"/>
      <c r="I33" s="63"/>
      <c r="J33" s="65"/>
      <c r="K33" s="111"/>
    </row>
    <row r="34" spans="1:11" ht="19.5" customHeight="1" x14ac:dyDescent="0.25">
      <c r="A34" s="83" t="s">
        <v>176</v>
      </c>
      <c r="B34" s="84">
        <v>1035</v>
      </c>
      <c r="C34" s="84">
        <v>574</v>
      </c>
      <c r="D34" s="84">
        <v>461</v>
      </c>
      <c r="E34" s="63"/>
      <c r="F34" s="63"/>
      <c r="G34" s="63"/>
      <c r="H34" s="63"/>
      <c r="I34" s="63"/>
      <c r="J34" s="65"/>
      <c r="K34" s="111"/>
    </row>
    <row r="35" spans="1:11" ht="18" customHeight="1" x14ac:dyDescent="0.25">
      <c r="A35" s="83" t="s">
        <v>175</v>
      </c>
      <c r="B35" s="84">
        <v>3583</v>
      </c>
      <c r="C35" s="84">
        <v>1856</v>
      </c>
      <c r="D35" s="84">
        <v>1727</v>
      </c>
      <c r="E35" s="63"/>
      <c r="F35" s="63"/>
      <c r="G35" s="63"/>
      <c r="H35" s="63"/>
      <c r="I35" s="63"/>
      <c r="J35" s="65"/>
      <c r="K35" s="111"/>
    </row>
    <row r="36" spans="1:11" x14ac:dyDescent="0.25">
      <c r="E36" s="111"/>
      <c r="F36" s="111"/>
      <c r="G36" s="111"/>
      <c r="H36" s="111"/>
      <c r="I36" s="111"/>
      <c r="J36" s="111"/>
      <c r="K36" s="111"/>
    </row>
    <row r="37" spans="1:11" x14ac:dyDescent="0.25">
      <c r="E37" s="111"/>
      <c r="F37" s="111"/>
      <c r="G37" s="111"/>
      <c r="H37" s="111"/>
      <c r="I37" s="111"/>
      <c r="J37" s="111"/>
      <c r="K37" s="111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115" zoomScaleNormal="115" workbookViewId="0">
      <selection activeCell="H7" sqref="H7:I7"/>
    </sheetView>
  </sheetViews>
  <sheetFormatPr defaultRowHeight="15" x14ac:dyDescent="0.25"/>
  <cols>
    <col min="1" max="1" width="12.85546875" style="74" customWidth="1"/>
    <col min="2" max="2" width="9.5703125" style="74" customWidth="1"/>
    <col min="3" max="3" width="10.42578125" style="74" customWidth="1"/>
    <col min="4" max="4" width="11.28515625" style="74" customWidth="1"/>
  </cols>
  <sheetData>
    <row r="1" spans="1:11" ht="57" customHeight="1" x14ac:dyDescent="0.25">
      <c r="A1" s="372" t="s">
        <v>178</v>
      </c>
      <c r="B1" s="373"/>
      <c r="C1" s="373"/>
      <c r="D1" s="373"/>
      <c r="E1" s="113"/>
      <c r="F1" s="113"/>
      <c r="G1" s="113"/>
      <c r="H1" s="113"/>
      <c r="I1" s="113"/>
      <c r="J1" s="113"/>
    </row>
    <row r="2" spans="1:11" ht="23.25" customHeight="1" x14ac:dyDescent="0.25">
      <c r="A2" s="374" t="s">
        <v>143</v>
      </c>
      <c r="B2" s="375"/>
      <c r="C2" s="375"/>
      <c r="D2" s="375"/>
      <c r="E2" s="113"/>
      <c r="F2" s="113"/>
      <c r="G2" s="113"/>
      <c r="H2" s="113"/>
      <c r="I2" s="113"/>
      <c r="J2" s="113"/>
    </row>
    <row r="3" spans="1:11" ht="15" customHeight="1" x14ac:dyDescent="0.25">
      <c r="A3" s="435" t="s">
        <v>131</v>
      </c>
      <c r="B3" s="435" t="s">
        <v>129</v>
      </c>
      <c r="C3" s="437"/>
      <c r="D3" s="437"/>
      <c r="E3" s="380"/>
      <c r="F3" s="434"/>
      <c r="G3" s="434"/>
      <c r="H3" s="380"/>
      <c r="I3" s="430"/>
      <c r="J3" s="431"/>
      <c r="K3" s="111"/>
    </row>
    <row r="4" spans="1:11" x14ac:dyDescent="0.25">
      <c r="A4" s="436"/>
      <c r="B4" s="127" t="s">
        <v>150</v>
      </c>
      <c r="C4" s="127" t="s">
        <v>125</v>
      </c>
      <c r="D4" s="127" t="s">
        <v>124</v>
      </c>
      <c r="E4" s="59"/>
      <c r="F4" s="59"/>
      <c r="G4" s="59"/>
      <c r="H4" s="59"/>
      <c r="I4" s="59"/>
      <c r="J4" s="59"/>
      <c r="K4" s="111"/>
    </row>
    <row r="5" spans="1:11" x14ac:dyDescent="0.25">
      <c r="A5" s="128" t="s">
        <v>139</v>
      </c>
      <c r="B5" s="127">
        <v>1</v>
      </c>
      <c r="C5" s="127">
        <v>2</v>
      </c>
      <c r="D5" s="127">
        <v>3</v>
      </c>
      <c r="E5" s="59"/>
      <c r="F5" s="59"/>
      <c r="G5" s="59"/>
      <c r="H5" s="59"/>
      <c r="I5" s="59"/>
      <c r="J5" s="60"/>
      <c r="K5" s="111"/>
    </row>
    <row r="6" spans="1:11" ht="25.5" x14ac:dyDescent="0.25">
      <c r="A6" s="83" t="s">
        <v>129</v>
      </c>
      <c r="B6" s="84">
        <v>12389</v>
      </c>
      <c r="C6" s="84">
        <v>5995</v>
      </c>
      <c r="D6" s="84">
        <v>6394</v>
      </c>
      <c r="E6" s="63"/>
      <c r="F6" s="84"/>
      <c r="G6" s="84" t="s">
        <v>150</v>
      </c>
      <c r="H6" s="276" t="s">
        <v>151</v>
      </c>
      <c r="I6" s="84" t="s">
        <v>152</v>
      </c>
      <c r="J6" s="65"/>
      <c r="K6" s="111"/>
    </row>
    <row r="7" spans="1:11" x14ac:dyDescent="0.25">
      <c r="A7" s="83" t="s">
        <v>122</v>
      </c>
      <c r="B7" s="84">
        <v>162</v>
      </c>
      <c r="C7" s="84">
        <v>80</v>
      </c>
      <c r="D7" s="84">
        <v>82</v>
      </c>
      <c r="E7" s="63"/>
      <c r="F7" s="84" t="s">
        <v>251</v>
      </c>
      <c r="G7" s="84">
        <f>H7+I7</f>
        <v>5832</v>
      </c>
      <c r="H7" s="276">
        <f>SUM(C17:C25)</f>
        <v>3151</v>
      </c>
      <c r="I7" s="276">
        <f>SUM(D17:D24)</f>
        <v>2681</v>
      </c>
      <c r="J7" s="65"/>
      <c r="K7" s="111"/>
    </row>
    <row r="8" spans="1:11" x14ac:dyDescent="0.25">
      <c r="A8" s="83" t="s">
        <v>121</v>
      </c>
      <c r="B8" s="84">
        <v>201</v>
      </c>
      <c r="C8" s="84">
        <v>114</v>
      </c>
      <c r="D8" s="84">
        <v>87</v>
      </c>
      <c r="E8" s="63"/>
      <c r="F8" s="63"/>
      <c r="G8" s="63"/>
      <c r="H8" s="65"/>
      <c r="I8" s="63"/>
      <c r="J8" s="65"/>
      <c r="K8" s="111"/>
    </row>
    <row r="9" spans="1:11" x14ac:dyDescent="0.25">
      <c r="A9" s="83" t="s">
        <v>159</v>
      </c>
      <c r="B9" s="84">
        <v>570</v>
      </c>
      <c r="C9" s="84">
        <v>313</v>
      </c>
      <c r="D9" s="84">
        <v>257</v>
      </c>
      <c r="E9" s="63"/>
      <c r="F9" s="63"/>
      <c r="G9" s="63"/>
      <c r="H9" s="63"/>
      <c r="I9" s="63"/>
      <c r="J9" s="65"/>
      <c r="K9" s="111"/>
    </row>
    <row r="10" spans="1:11" x14ac:dyDescent="0.25">
      <c r="A10" s="83" t="s">
        <v>160</v>
      </c>
      <c r="B10" s="84">
        <v>744</v>
      </c>
      <c r="C10" s="84">
        <v>352</v>
      </c>
      <c r="D10" s="84">
        <v>392</v>
      </c>
      <c r="E10" s="63"/>
      <c r="F10" s="63"/>
      <c r="G10" s="63"/>
      <c r="H10" s="63"/>
      <c r="I10" s="63"/>
      <c r="J10" s="65"/>
      <c r="K10" s="111"/>
    </row>
    <row r="11" spans="1:11" x14ac:dyDescent="0.25">
      <c r="A11" s="83" t="s">
        <v>115</v>
      </c>
      <c r="B11" s="84">
        <v>251</v>
      </c>
      <c r="C11" s="84">
        <v>134</v>
      </c>
      <c r="D11" s="84">
        <v>117</v>
      </c>
      <c r="E11" s="63"/>
      <c r="F11" s="63"/>
      <c r="G11" s="63"/>
      <c r="H11" s="63"/>
      <c r="I11" s="63"/>
      <c r="J11" s="65"/>
      <c r="K11" s="111"/>
    </row>
    <row r="12" spans="1:11" x14ac:dyDescent="0.25">
      <c r="A12" s="83" t="s">
        <v>161</v>
      </c>
      <c r="B12" s="84">
        <v>1403</v>
      </c>
      <c r="C12" s="84">
        <v>719</v>
      </c>
      <c r="D12" s="84">
        <v>684</v>
      </c>
      <c r="E12" s="63"/>
      <c r="F12" s="63"/>
      <c r="G12" s="63"/>
      <c r="H12" s="63"/>
      <c r="I12" s="63"/>
      <c r="J12" s="65"/>
      <c r="K12" s="111"/>
    </row>
    <row r="13" spans="1:11" x14ac:dyDescent="0.25">
      <c r="A13" s="83" t="s">
        <v>114</v>
      </c>
      <c r="B13" s="84">
        <v>234</v>
      </c>
      <c r="C13" s="84">
        <v>112</v>
      </c>
      <c r="D13" s="84">
        <v>122</v>
      </c>
      <c r="E13" s="63"/>
      <c r="F13" s="63"/>
      <c r="G13" s="63"/>
      <c r="H13" s="63"/>
      <c r="I13" s="63"/>
      <c r="J13" s="65"/>
      <c r="K13" s="111"/>
    </row>
    <row r="14" spans="1:11" x14ac:dyDescent="0.25">
      <c r="A14" s="83" t="s">
        <v>162</v>
      </c>
      <c r="B14" s="84">
        <v>1302</v>
      </c>
      <c r="C14" s="84">
        <v>643</v>
      </c>
      <c r="D14" s="84">
        <v>659</v>
      </c>
      <c r="E14" s="63"/>
      <c r="F14" s="63"/>
      <c r="G14" s="63"/>
      <c r="H14" s="63"/>
      <c r="I14" s="63"/>
      <c r="J14" s="65"/>
      <c r="K14" s="111"/>
    </row>
    <row r="15" spans="1:11" x14ac:dyDescent="0.25">
      <c r="A15" s="83" t="s">
        <v>163</v>
      </c>
      <c r="B15" s="84">
        <v>407</v>
      </c>
      <c r="C15" s="84">
        <v>195</v>
      </c>
      <c r="D15" s="84">
        <v>212</v>
      </c>
      <c r="E15" s="63"/>
      <c r="F15" s="63"/>
      <c r="G15" s="63"/>
      <c r="H15" s="63"/>
      <c r="I15" s="63"/>
      <c r="J15" s="65"/>
      <c r="K15" s="111"/>
    </row>
    <row r="16" spans="1:11" x14ac:dyDescent="0.25">
      <c r="A16" s="83" t="s">
        <v>164</v>
      </c>
      <c r="B16" s="84">
        <v>312</v>
      </c>
      <c r="C16" s="84">
        <v>168</v>
      </c>
      <c r="D16" s="84">
        <v>144</v>
      </c>
      <c r="E16" s="63"/>
      <c r="F16" s="63"/>
      <c r="G16" s="63"/>
      <c r="H16" s="63"/>
      <c r="I16" s="63"/>
      <c r="J16" s="65"/>
      <c r="K16" s="111"/>
    </row>
    <row r="17" spans="1:11" x14ac:dyDescent="0.25">
      <c r="A17" s="83" t="s">
        <v>165</v>
      </c>
      <c r="B17" s="84">
        <v>222</v>
      </c>
      <c r="C17" s="84">
        <v>123</v>
      </c>
      <c r="D17" s="84">
        <v>99</v>
      </c>
      <c r="E17" s="63"/>
      <c r="F17" s="63"/>
      <c r="G17" s="63"/>
      <c r="H17" s="63"/>
      <c r="I17" s="63"/>
      <c r="J17" s="65"/>
      <c r="K17" s="111"/>
    </row>
    <row r="18" spans="1:11" x14ac:dyDescent="0.25">
      <c r="A18" s="83" t="s">
        <v>93</v>
      </c>
      <c r="B18" s="84">
        <v>525</v>
      </c>
      <c r="C18" s="84">
        <v>272</v>
      </c>
      <c r="D18" s="84">
        <v>253</v>
      </c>
      <c r="E18" s="63"/>
      <c r="F18" s="63"/>
      <c r="G18" s="63"/>
      <c r="H18" s="63"/>
      <c r="I18" s="63"/>
      <c r="J18" s="65"/>
      <c r="K18" s="111"/>
    </row>
    <row r="19" spans="1:11" x14ac:dyDescent="0.25">
      <c r="A19" s="83" t="s">
        <v>87</v>
      </c>
      <c r="B19" s="84">
        <v>435</v>
      </c>
      <c r="C19" s="84">
        <v>225</v>
      </c>
      <c r="D19" s="84">
        <v>210</v>
      </c>
      <c r="E19" s="63"/>
      <c r="F19" s="63"/>
      <c r="G19" s="63"/>
      <c r="H19" s="63"/>
      <c r="I19" s="63"/>
      <c r="J19" s="65"/>
      <c r="K19" s="111"/>
    </row>
    <row r="20" spans="1:11" x14ac:dyDescent="0.25">
      <c r="A20" s="83" t="s">
        <v>81</v>
      </c>
      <c r="B20" s="84">
        <v>871</v>
      </c>
      <c r="C20" s="84">
        <v>458</v>
      </c>
      <c r="D20" s="84">
        <v>413</v>
      </c>
      <c r="E20" s="63"/>
      <c r="F20" s="63"/>
      <c r="G20" s="63"/>
      <c r="H20" s="63"/>
      <c r="I20" s="63"/>
      <c r="J20" s="65"/>
      <c r="K20" s="111"/>
    </row>
    <row r="21" spans="1:11" x14ac:dyDescent="0.25">
      <c r="A21" s="83" t="s">
        <v>75</v>
      </c>
      <c r="B21" s="84">
        <v>925</v>
      </c>
      <c r="C21" s="84">
        <v>470</v>
      </c>
      <c r="D21" s="84">
        <v>455</v>
      </c>
      <c r="E21" s="63"/>
      <c r="F21" s="63"/>
      <c r="G21" s="63"/>
      <c r="H21" s="63"/>
      <c r="I21" s="63"/>
      <c r="J21" s="65"/>
      <c r="K21" s="111"/>
    </row>
    <row r="22" spans="1:11" x14ac:dyDescent="0.25">
      <c r="A22" s="83" t="s">
        <v>69</v>
      </c>
      <c r="B22" s="84">
        <v>861</v>
      </c>
      <c r="C22" s="84">
        <v>409</v>
      </c>
      <c r="D22" s="84">
        <v>452</v>
      </c>
      <c r="E22" s="63"/>
      <c r="F22" s="63"/>
      <c r="G22" s="63"/>
      <c r="H22" s="63"/>
      <c r="I22" s="63"/>
      <c r="J22" s="65"/>
      <c r="K22" s="111"/>
    </row>
    <row r="23" spans="1:11" x14ac:dyDescent="0.25">
      <c r="A23" s="83" t="s">
        <v>63</v>
      </c>
      <c r="B23" s="84">
        <v>759</v>
      </c>
      <c r="C23" s="84">
        <v>350</v>
      </c>
      <c r="D23" s="84">
        <v>409</v>
      </c>
      <c r="E23" s="63"/>
      <c r="F23" s="63"/>
      <c r="G23" s="63"/>
      <c r="H23" s="63"/>
      <c r="I23" s="63"/>
      <c r="J23" s="65"/>
      <c r="K23" s="111"/>
    </row>
    <row r="24" spans="1:11" x14ac:dyDescent="0.25">
      <c r="A24" s="83" t="s">
        <v>57</v>
      </c>
      <c r="B24" s="84">
        <v>766</v>
      </c>
      <c r="C24" s="84">
        <v>376</v>
      </c>
      <c r="D24" s="84">
        <v>390</v>
      </c>
      <c r="E24" s="63"/>
      <c r="F24" s="63"/>
      <c r="G24" s="63"/>
      <c r="H24" s="63"/>
      <c r="I24" s="63"/>
      <c r="J24" s="65"/>
      <c r="K24" s="111"/>
    </row>
    <row r="25" spans="1:11" x14ac:dyDescent="0.25">
      <c r="A25" s="83" t="s">
        <v>51</v>
      </c>
      <c r="B25" s="84">
        <v>967</v>
      </c>
      <c r="C25" s="84">
        <v>468</v>
      </c>
      <c r="D25" s="84">
        <v>499</v>
      </c>
      <c r="E25" s="63"/>
      <c r="F25" s="63"/>
      <c r="G25" s="63"/>
      <c r="H25" s="63"/>
      <c r="I25" s="63"/>
      <c r="J25" s="66"/>
      <c r="K25" s="111"/>
    </row>
    <row r="26" spans="1:11" x14ac:dyDescent="0.25">
      <c r="A26" s="83" t="s">
        <v>45</v>
      </c>
      <c r="B26" s="84">
        <v>892</v>
      </c>
      <c r="C26" s="84">
        <v>418</v>
      </c>
      <c r="D26" s="84">
        <v>474</v>
      </c>
      <c r="E26" s="63"/>
      <c r="F26" s="63"/>
      <c r="G26" s="63"/>
      <c r="H26" s="63"/>
      <c r="I26" s="63"/>
      <c r="J26" s="66"/>
      <c r="K26" s="111"/>
    </row>
    <row r="27" spans="1:11" x14ac:dyDescent="0.25">
      <c r="A27" s="83" t="s">
        <v>39</v>
      </c>
      <c r="B27" s="84">
        <v>624</v>
      </c>
      <c r="C27" s="84">
        <v>270</v>
      </c>
      <c r="D27" s="84">
        <v>354</v>
      </c>
      <c r="E27" s="63"/>
      <c r="F27" s="63"/>
      <c r="G27" s="63"/>
      <c r="H27" s="63"/>
      <c r="I27" s="63"/>
      <c r="J27" s="66"/>
      <c r="K27" s="111"/>
    </row>
    <row r="28" spans="1:11" ht="25.5" x14ac:dyDescent="0.25">
      <c r="A28" s="83" t="s">
        <v>179</v>
      </c>
      <c r="B28" s="84">
        <v>722</v>
      </c>
      <c r="C28" s="84">
        <v>239</v>
      </c>
      <c r="D28" s="84">
        <v>483</v>
      </c>
      <c r="E28" s="63"/>
      <c r="F28" s="63"/>
      <c r="G28" s="63"/>
      <c r="H28" s="63"/>
      <c r="I28" s="63"/>
      <c r="J28" s="66"/>
      <c r="K28" s="111"/>
    </row>
    <row r="29" spans="1:11" ht="38.25" x14ac:dyDescent="0.25">
      <c r="A29" s="83" t="s">
        <v>180</v>
      </c>
      <c r="B29" s="84">
        <v>3508</v>
      </c>
      <c r="C29" s="84">
        <v>1749</v>
      </c>
      <c r="D29" s="84">
        <v>1759</v>
      </c>
      <c r="E29" s="63"/>
      <c r="F29" s="63"/>
      <c r="G29" s="63"/>
      <c r="H29" s="63"/>
      <c r="I29" s="63"/>
      <c r="J29" s="66"/>
      <c r="K29" s="111"/>
    </row>
    <row r="30" spans="1:11" ht="38.25" customHeight="1" x14ac:dyDescent="0.25">
      <c r="A30" s="81" t="s">
        <v>181</v>
      </c>
      <c r="B30" s="82">
        <v>6144</v>
      </c>
      <c r="C30" s="82">
        <v>3319</v>
      </c>
      <c r="D30" s="82">
        <v>2825</v>
      </c>
      <c r="E30" s="63"/>
      <c r="F30" s="63"/>
      <c r="G30" s="63"/>
      <c r="H30" s="63"/>
      <c r="I30" s="63"/>
      <c r="J30" s="66"/>
      <c r="K30" s="111"/>
    </row>
    <row r="31" spans="1:11" ht="38.25" x14ac:dyDescent="0.25">
      <c r="A31" s="83" t="s">
        <v>182</v>
      </c>
      <c r="B31" s="84">
        <v>2737</v>
      </c>
      <c r="C31" s="84">
        <v>927</v>
      </c>
      <c r="D31" s="84">
        <v>1810</v>
      </c>
      <c r="E31" s="63"/>
      <c r="F31" s="63"/>
      <c r="G31" s="63"/>
      <c r="H31" s="63"/>
      <c r="I31" s="63"/>
      <c r="J31" s="66"/>
      <c r="K31" s="111"/>
    </row>
    <row r="32" spans="1:11" x14ac:dyDescent="0.25">
      <c r="A32" s="83" t="s">
        <v>153</v>
      </c>
      <c r="B32" s="84">
        <v>3302</v>
      </c>
      <c r="C32" s="84">
        <v>1650</v>
      </c>
      <c r="D32" s="84">
        <v>1652</v>
      </c>
      <c r="E32" s="63"/>
      <c r="F32" s="63"/>
      <c r="G32" s="63"/>
      <c r="H32" s="63"/>
      <c r="I32" s="63"/>
      <c r="J32" s="65"/>
      <c r="K32" s="111"/>
    </row>
    <row r="33" spans="1:11" x14ac:dyDescent="0.25">
      <c r="A33" s="83" t="s">
        <v>155</v>
      </c>
      <c r="B33" s="84">
        <v>3820</v>
      </c>
      <c r="C33" s="84">
        <v>1917</v>
      </c>
      <c r="D33" s="84">
        <v>1903</v>
      </c>
      <c r="E33" s="63"/>
      <c r="F33" s="63"/>
      <c r="G33" s="63"/>
      <c r="H33" s="63"/>
      <c r="I33" s="63"/>
      <c r="J33" s="65"/>
      <c r="K33" s="111"/>
    </row>
    <row r="34" spans="1:11" ht="19.5" customHeight="1" x14ac:dyDescent="0.25">
      <c r="A34" s="83" t="s">
        <v>176</v>
      </c>
      <c r="B34" s="84">
        <v>1494</v>
      </c>
      <c r="C34" s="84">
        <v>788</v>
      </c>
      <c r="D34" s="84">
        <v>706</v>
      </c>
      <c r="E34" s="63"/>
      <c r="F34" s="63"/>
      <c r="G34" s="63"/>
      <c r="H34" s="63"/>
      <c r="I34" s="63"/>
      <c r="J34" s="65"/>
      <c r="K34" s="111"/>
    </row>
    <row r="35" spans="1:11" ht="18" customHeight="1" x14ac:dyDescent="0.25">
      <c r="A35" s="83" t="s">
        <v>175</v>
      </c>
      <c r="B35" s="84">
        <v>5116</v>
      </c>
      <c r="C35" s="84">
        <v>2574</v>
      </c>
      <c r="D35" s="84">
        <v>2542</v>
      </c>
      <c r="E35" s="63"/>
      <c r="F35" s="63"/>
      <c r="G35" s="63"/>
      <c r="H35" s="63"/>
      <c r="I35" s="63"/>
      <c r="J35" s="65"/>
      <c r="K35" s="111"/>
    </row>
    <row r="36" spans="1:11" x14ac:dyDescent="0.25">
      <c r="E36" s="111"/>
      <c r="F36" s="111"/>
      <c r="G36" s="111"/>
      <c r="H36" s="111"/>
      <c r="I36" s="111"/>
      <c r="J36" s="111"/>
      <c r="K36" s="111"/>
    </row>
    <row r="37" spans="1:11" x14ac:dyDescent="0.25">
      <c r="E37" s="111"/>
      <c r="F37" s="111"/>
      <c r="G37" s="111"/>
      <c r="H37" s="111"/>
      <c r="I37" s="111"/>
      <c r="J37" s="111"/>
      <c r="K37" s="111"/>
    </row>
  </sheetData>
  <mergeCells count="6">
    <mergeCell ref="H3:J3"/>
    <mergeCell ref="A1:D1"/>
    <mergeCell ref="A2:D2"/>
    <mergeCell ref="A3:A4"/>
    <mergeCell ref="B3:D3"/>
    <mergeCell ref="E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workbookViewId="0">
      <selection activeCell="G15" sqref="G15"/>
    </sheetView>
  </sheetViews>
  <sheetFormatPr defaultRowHeight="15" x14ac:dyDescent="0.25"/>
  <cols>
    <col min="1" max="1" width="12.28515625" style="74" customWidth="1"/>
    <col min="2" max="4" width="9.140625" style="74"/>
    <col min="6" max="6" width="27.7109375" style="74" customWidth="1"/>
    <col min="7" max="7" width="7.5703125" style="74" customWidth="1"/>
    <col min="8" max="9" width="7.42578125" style="74" customWidth="1"/>
    <col min="10" max="10" width="9.140625" style="184"/>
  </cols>
  <sheetData>
    <row r="1" spans="1:16" ht="39" customHeight="1" x14ac:dyDescent="0.25">
      <c r="A1" s="372" t="s">
        <v>137</v>
      </c>
      <c r="B1" s="373"/>
      <c r="C1" s="373"/>
      <c r="D1" s="373"/>
      <c r="E1" s="57"/>
      <c r="F1" s="113"/>
      <c r="G1" s="113"/>
      <c r="H1" s="113"/>
      <c r="I1" s="113"/>
      <c r="J1" s="185"/>
    </row>
    <row r="2" spans="1:16" ht="22.5" customHeight="1" x14ac:dyDescent="0.25">
      <c r="A2" s="374" t="s">
        <v>141</v>
      </c>
      <c r="B2" s="375"/>
      <c r="C2" s="375"/>
      <c r="D2" s="375"/>
      <c r="E2" s="57"/>
      <c r="F2" s="113"/>
      <c r="G2" s="113"/>
      <c r="H2" s="113"/>
      <c r="I2" s="113"/>
      <c r="J2" s="185"/>
    </row>
    <row r="3" spans="1:16" ht="15" customHeight="1" x14ac:dyDescent="0.25">
      <c r="A3" s="376" t="s">
        <v>131</v>
      </c>
      <c r="B3" s="378" t="s">
        <v>129</v>
      </c>
      <c r="C3" s="379"/>
      <c r="D3" s="379"/>
      <c r="E3" s="380"/>
      <c r="F3" s="380"/>
      <c r="G3" s="380"/>
      <c r="H3" s="371"/>
      <c r="I3" s="371"/>
      <c r="J3" s="371"/>
    </row>
    <row r="4" spans="1:16" x14ac:dyDescent="0.25">
      <c r="A4" s="377"/>
      <c r="B4" s="75" t="s">
        <v>150</v>
      </c>
      <c r="C4" s="75" t="s">
        <v>151</v>
      </c>
      <c r="D4" s="76" t="s">
        <v>152</v>
      </c>
      <c r="E4" s="59"/>
      <c r="F4" s="183"/>
      <c r="G4" s="183"/>
      <c r="H4" s="183"/>
      <c r="I4" s="183"/>
      <c r="J4" s="186"/>
    </row>
    <row r="5" spans="1:16" x14ac:dyDescent="0.25">
      <c r="A5" s="70" t="s">
        <v>139</v>
      </c>
      <c r="B5" s="75">
        <v>1</v>
      </c>
      <c r="C5" s="77">
        <v>2</v>
      </c>
      <c r="D5" s="76">
        <v>3</v>
      </c>
      <c r="E5" s="59"/>
      <c r="G5" s="132" t="s">
        <v>156</v>
      </c>
      <c r="H5" s="132" t="s">
        <v>151</v>
      </c>
      <c r="I5" s="132" t="s">
        <v>152</v>
      </c>
      <c r="J5" s="187"/>
    </row>
    <row r="6" spans="1:16" ht="29.25" customHeight="1" x14ac:dyDescent="0.25">
      <c r="A6" s="71" t="s">
        <v>129</v>
      </c>
      <c r="B6" s="78">
        <v>33939</v>
      </c>
      <c r="C6" s="78">
        <v>16937</v>
      </c>
      <c r="D6" s="78">
        <v>17002</v>
      </c>
      <c r="E6" s="61"/>
      <c r="F6" s="193" t="s">
        <v>153</v>
      </c>
      <c r="G6" s="193">
        <f>H6+I6</f>
        <v>7552</v>
      </c>
      <c r="H6" s="164">
        <f>C12+C18+C24</f>
        <v>3829</v>
      </c>
      <c r="I6" s="164">
        <f>D12+D18+D24</f>
        <v>3723</v>
      </c>
      <c r="J6" s="188"/>
    </row>
    <row r="7" spans="1:16" ht="14.25" customHeight="1" x14ac:dyDescent="0.25">
      <c r="A7" s="72" t="s">
        <v>122</v>
      </c>
      <c r="B7" s="79">
        <v>459</v>
      </c>
      <c r="C7" s="79">
        <v>262</v>
      </c>
      <c r="D7" s="79">
        <v>197</v>
      </c>
      <c r="E7" s="63"/>
      <c r="F7" s="84" t="s">
        <v>154</v>
      </c>
      <c r="G7" s="193">
        <f t="shared" ref="G7:G15" si="0">H7+I7</f>
        <v>1040</v>
      </c>
      <c r="H7" s="164">
        <f>C25+C26+C27</f>
        <v>532</v>
      </c>
      <c r="I7" s="164">
        <f>D25+D26+D27</f>
        <v>508</v>
      </c>
      <c r="J7" s="189"/>
      <c r="M7" s="59"/>
      <c r="N7" s="59"/>
      <c r="O7" s="59"/>
      <c r="P7" s="59"/>
    </row>
    <row r="8" spans="1:16" x14ac:dyDescent="0.25">
      <c r="A8" s="72" t="s">
        <v>121</v>
      </c>
      <c r="B8" s="79">
        <v>456</v>
      </c>
      <c r="C8" s="79">
        <v>234</v>
      </c>
      <c r="D8" s="79">
        <v>222</v>
      </c>
      <c r="E8" s="63"/>
      <c r="F8" s="84" t="s">
        <v>155</v>
      </c>
      <c r="G8" s="193">
        <f t="shared" si="0"/>
        <v>8592</v>
      </c>
      <c r="H8" s="164">
        <f>C12+C18+C24+C25+C26+C27</f>
        <v>4361</v>
      </c>
      <c r="I8" s="164">
        <f>D12+D18+D24+D25+D26+D27</f>
        <v>4231</v>
      </c>
      <c r="J8" s="189"/>
      <c r="M8" s="61"/>
      <c r="N8" s="94"/>
      <c r="O8" s="62"/>
      <c r="P8" s="61"/>
    </row>
    <row r="9" spans="1:16" ht="19.5" customHeight="1" x14ac:dyDescent="0.25">
      <c r="A9" s="72" t="s">
        <v>120</v>
      </c>
      <c r="B9" s="79">
        <v>485</v>
      </c>
      <c r="C9" s="79">
        <v>238</v>
      </c>
      <c r="D9" s="79">
        <v>247</v>
      </c>
      <c r="E9" s="63"/>
      <c r="F9" s="84" t="s">
        <v>199</v>
      </c>
      <c r="G9" s="193">
        <f t="shared" si="0"/>
        <v>18566</v>
      </c>
      <c r="H9" s="164">
        <f>C26+C27+C28+C29+C36+C42+C48+C54+C60+C66+C72+C78</f>
        <v>10538</v>
      </c>
      <c r="I9" s="164">
        <f>D26+D27+D28+D29+D36+D42+D48+D54+D60+D66+D72</f>
        <v>8028</v>
      </c>
      <c r="J9" s="189"/>
      <c r="M9" s="63"/>
      <c r="N9" s="94"/>
      <c r="O9" s="64"/>
      <c r="P9" s="64"/>
    </row>
    <row r="10" spans="1:16" ht="18" customHeight="1" x14ac:dyDescent="0.25">
      <c r="A10" s="72" t="s">
        <v>119</v>
      </c>
      <c r="B10" s="79">
        <v>576</v>
      </c>
      <c r="C10" s="79">
        <v>296</v>
      </c>
      <c r="D10" s="79">
        <v>280</v>
      </c>
      <c r="E10" s="63"/>
      <c r="F10" s="84" t="s">
        <v>157</v>
      </c>
      <c r="G10" s="193">
        <f t="shared" si="0"/>
        <v>25347</v>
      </c>
      <c r="H10" s="164">
        <f>C28+C29+C36+C42+C48+C54+C60+C66+C72+C78+C84+C90+C96+C102+C108+C114+C120+C126+C127</f>
        <v>12576</v>
      </c>
      <c r="I10" s="164">
        <f>D28+D29+D36+D42+D48+D54+D60+D66+D72+D78+D84+D90+D96+D102+D108+D114+D120+D126+D127</f>
        <v>12771</v>
      </c>
      <c r="J10" s="189"/>
      <c r="M10" s="63"/>
      <c r="N10" s="94"/>
      <c r="O10" s="65"/>
      <c r="P10" s="65"/>
    </row>
    <row r="11" spans="1:16" x14ac:dyDescent="0.25">
      <c r="A11" s="72" t="s">
        <v>118</v>
      </c>
      <c r="B11" s="79">
        <v>516</v>
      </c>
      <c r="C11" s="79">
        <v>271</v>
      </c>
      <c r="D11" s="79">
        <v>245</v>
      </c>
      <c r="E11" s="63"/>
      <c r="F11" s="194" t="s">
        <v>196</v>
      </c>
      <c r="G11" s="193">
        <f t="shared" si="0"/>
        <v>7405</v>
      </c>
      <c r="H11" s="164">
        <f>SUM(C84+C90+C96+C102+C108+C114+C120+C126+C127)</f>
        <v>2360</v>
      </c>
      <c r="I11" s="164">
        <f>D78+D84+D90+D96+D102+D108+D114+D120+D126+D127</f>
        <v>5045</v>
      </c>
      <c r="J11" s="189"/>
      <c r="M11" s="63"/>
      <c r="N11" s="94"/>
      <c r="O11" s="63"/>
      <c r="P11" s="63"/>
    </row>
    <row r="12" spans="1:16" x14ac:dyDescent="0.25">
      <c r="A12" s="81" t="s">
        <v>117</v>
      </c>
      <c r="B12" s="82">
        <v>2492</v>
      </c>
      <c r="C12" s="82">
        <v>1301</v>
      </c>
      <c r="D12" s="82">
        <v>1191</v>
      </c>
      <c r="E12" s="63"/>
      <c r="F12" s="195" t="s">
        <v>197</v>
      </c>
      <c r="G12" s="193">
        <f t="shared" si="0"/>
        <v>21963</v>
      </c>
      <c r="H12" s="84">
        <f>C28+C29+C36+C42+C48+C54+C60+C66+C72+C78+C84+C85</f>
        <v>11435</v>
      </c>
      <c r="I12" s="84">
        <f>D28+D29+D36+D42+D48+D54+D60+D66+D72+D78+D84+D85</f>
        <v>10528</v>
      </c>
      <c r="J12" s="189"/>
      <c r="M12" s="63"/>
      <c r="N12" s="94"/>
      <c r="O12" s="63"/>
      <c r="P12" s="63"/>
    </row>
    <row r="13" spans="1:16" x14ac:dyDescent="0.25">
      <c r="A13" s="72" t="s">
        <v>116</v>
      </c>
      <c r="B13" s="79">
        <v>553</v>
      </c>
      <c r="C13" s="79">
        <v>269</v>
      </c>
      <c r="D13" s="79">
        <v>284</v>
      </c>
      <c r="E13" s="63"/>
      <c r="F13" s="195" t="s">
        <v>198</v>
      </c>
      <c r="G13" s="193">
        <f t="shared" si="0"/>
        <v>7343</v>
      </c>
      <c r="H13" s="84"/>
      <c r="I13" s="84">
        <f>D30+D36+D42+D48+D54+D60+D66</f>
        <v>7343</v>
      </c>
      <c r="J13" s="189"/>
      <c r="K13" s="111"/>
      <c r="L13" s="111"/>
      <c r="M13" s="63"/>
      <c r="N13" s="94"/>
      <c r="O13" s="63"/>
      <c r="P13" s="63"/>
    </row>
    <row r="14" spans="1:16" x14ac:dyDescent="0.25">
      <c r="A14" s="72" t="s">
        <v>115</v>
      </c>
      <c r="B14" s="79">
        <v>544</v>
      </c>
      <c r="C14" s="79">
        <v>275</v>
      </c>
      <c r="D14" s="79">
        <v>269</v>
      </c>
      <c r="E14" s="63"/>
      <c r="F14" s="132" t="s">
        <v>195</v>
      </c>
      <c r="G14" s="193">
        <f t="shared" si="0"/>
        <v>33939</v>
      </c>
      <c r="H14" s="202">
        <f>H8+H10</f>
        <v>16937</v>
      </c>
      <c r="I14" s="202">
        <f>I8+I10</f>
        <v>17002</v>
      </c>
      <c r="J14" s="189"/>
      <c r="K14" s="176"/>
      <c r="L14" s="176"/>
      <c r="M14" s="177"/>
      <c r="N14" s="178"/>
      <c r="O14" s="63"/>
      <c r="P14" s="63"/>
    </row>
    <row r="15" spans="1:16" ht="18" customHeight="1" x14ac:dyDescent="0.25">
      <c r="A15" s="72" t="s">
        <v>114</v>
      </c>
      <c r="B15" s="79">
        <v>485</v>
      </c>
      <c r="C15" s="79">
        <v>241</v>
      </c>
      <c r="D15" s="79">
        <v>244</v>
      </c>
      <c r="E15" s="63"/>
      <c r="F15" s="84" t="s">
        <v>264</v>
      </c>
      <c r="G15" s="193">
        <f t="shared" si="0"/>
        <v>17942</v>
      </c>
      <c r="H15" s="278">
        <f>C28+C29+C36+C42+C48+C54+C60+C66+C72+C78</f>
        <v>10216</v>
      </c>
      <c r="I15" s="278">
        <f>D28+D29+D36+D42+D48+D54+D60+D66+D72</f>
        <v>7726</v>
      </c>
      <c r="J15" s="208"/>
      <c r="K15" s="167"/>
      <c r="L15" s="59"/>
      <c r="M15" s="59"/>
      <c r="N15" s="59"/>
      <c r="O15" s="111"/>
    </row>
    <row r="16" spans="1:16" ht="12" customHeight="1" x14ac:dyDescent="0.25">
      <c r="A16" s="72" t="s">
        <v>113</v>
      </c>
      <c r="B16" s="79">
        <v>535</v>
      </c>
      <c r="C16" s="79">
        <v>254</v>
      </c>
      <c r="D16" s="79">
        <v>281</v>
      </c>
      <c r="E16" s="63"/>
      <c r="F16" s="170"/>
      <c r="G16" s="201"/>
      <c r="H16" s="201"/>
      <c r="I16" s="201"/>
      <c r="J16" s="208"/>
      <c r="K16" s="167"/>
      <c r="L16" s="210"/>
      <c r="M16" s="213"/>
      <c r="N16" s="214"/>
      <c r="O16" s="111"/>
    </row>
    <row r="17" spans="1:15" ht="12" customHeight="1" x14ac:dyDescent="0.25">
      <c r="A17" s="72" t="s">
        <v>112</v>
      </c>
      <c r="B17" s="79">
        <v>553</v>
      </c>
      <c r="C17" s="79">
        <v>277</v>
      </c>
      <c r="D17" s="79">
        <v>276</v>
      </c>
      <c r="E17" s="169"/>
      <c r="F17" s="201"/>
      <c r="G17" s="201"/>
      <c r="H17" s="201"/>
      <c r="I17" s="201"/>
      <c r="J17" s="208"/>
      <c r="K17" s="167"/>
      <c r="L17" s="210"/>
      <c r="M17" s="211"/>
      <c r="N17" s="211"/>
      <c r="O17" s="111"/>
    </row>
    <row r="18" spans="1:15" ht="12" customHeight="1" x14ac:dyDescent="0.25">
      <c r="A18" s="83" t="s">
        <v>111</v>
      </c>
      <c r="B18" s="84">
        <v>2670</v>
      </c>
      <c r="C18" s="84">
        <v>1316</v>
      </c>
      <c r="D18" s="84">
        <v>1354</v>
      </c>
      <c r="E18" s="169"/>
      <c r="F18" s="201"/>
      <c r="G18" s="201"/>
      <c r="H18" s="201"/>
      <c r="I18" s="201"/>
      <c r="J18" s="208"/>
      <c r="L18" s="210"/>
      <c r="M18" s="212"/>
      <c r="N18" s="212"/>
    </row>
    <row r="19" spans="1:15" ht="12" customHeight="1" x14ac:dyDescent="0.25">
      <c r="A19" s="72" t="s">
        <v>110</v>
      </c>
      <c r="B19" s="79">
        <v>580</v>
      </c>
      <c r="C19" s="79">
        <v>293</v>
      </c>
      <c r="D19" s="79">
        <v>287</v>
      </c>
      <c r="E19" s="169"/>
      <c r="F19" s="201"/>
      <c r="G19" s="201"/>
      <c r="H19" s="201"/>
      <c r="I19" s="201"/>
      <c r="J19" s="208"/>
      <c r="L19" s="210"/>
      <c r="M19" s="169"/>
      <c r="N19" s="169"/>
    </row>
    <row r="20" spans="1:15" ht="12" customHeight="1" x14ac:dyDescent="0.25">
      <c r="A20" s="72" t="s">
        <v>109</v>
      </c>
      <c r="B20" s="79">
        <v>455</v>
      </c>
      <c r="C20" s="79">
        <v>229</v>
      </c>
      <c r="D20" s="79">
        <v>226</v>
      </c>
      <c r="E20" s="169"/>
      <c r="F20" s="201"/>
      <c r="G20" s="201"/>
      <c r="H20" s="201"/>
      <c r="I20" s="201"/>
      <c r="J20" s="208"/>
      <c r="L20" s="210"/>
      <c r="M20" s="169"/>
      <c r="N20" s="169"/>
    </row>
    <row r="21" spans="1:15" ht="12" customHeight="1" x14ac:dyDescent="0.25">
      <c r="A21" s="72" t="s">
        <v>108</v>
      </c>
      <c r="B21" s="79">
        <v>435</v>
      </c>
      <c r="C21" s="79">
        <v>214</v>
      </c>
      <c r="D21" s="79">
        <v>221</v>
      </c>
      <c r="E21" s="169"/>
      <c r="F21" s="201"/>
      <c r="G21" s="201"/>
      <c r="H21" s="203"/>
      <c r="I21" s="203"/>
      <c r="J21" s="189"/>
      <c r="L21" s="172"/>
      <c r="M21" s="172"/>
      <c r="N21" s="172"/>
    </row>
    <row r="22" spans="1:15" ht="12" customHeight="1" x14ac:dyDescent="0.25">
      <c r="A22" s="72" t="s">
        <v>107</v>
      </c>
      <c r="B22" s="79">
        <v>494</v>
      </c>
      <c r="C22" s="79">
        <v>263</v>
      </c>
      <c r="D22" s="79">
        <v>231</v>
      </c>
      <c r="E22" s="169"/>
      <c r="F22" s="196"/>
      <c r="G22" s="196"/>
      <c r="H22" s="197"/>
      <c r="I22" s="197"/>
      <c r="J22" s="189"/>
    </row>
    <row r="23" spans="1:15" ht="12" customHeight="1" x14ac:dyDescent="0.25">
      <c r="A23" s="72" t="s">
        <v>106</v>
      </c>
      <c r="B23" s="79">
        <v>426</v>
      </c>
      <c r="C23" s="79">
        <v>213</v>
      </c>
      <c r="D23" s="79">
        <v>213</v>
      </c>
      <c r="E23" s="63"/>
      <c r="F23" s="197"/>
      <c r="G23" s="197"/>
      <c r="H23" s="197"/>
      <c r="I23" s="197"/>
      <c r="J23" s="189"/>
    </row>
    <row r="24" spans="1:15" ht="12" customHeight="1" x14ac:dyDescent="0.25">
      <c r="A24" s="83" t="s">
        <v>105</v>
      </c>
      <c r="B24" s="84">
        <v>2390</v>
      </c>
      <c r="C24" s="84">
        <v>1212</v>
      </c>
      <c r="D24" s="84">
        <v>1178</v>
      </c>
      <c r="E24" s="63"/>
      <c r="F24" s="197"/>
      <c r="G24" s="197"/>
      <c r="H24" s="197"/>
      <c r="I24" s="197"/>
      <c r="J24" s="189"/>
    </row>
    <row r="25" spans="1:15" ht="12" customHeight="1" x14ac:dyDescent="0.25">
      <c r="A25" s="72" t="s">
        <v>104</v>
      </c>
      <c r="B25" s="79">
        <v>416</v>
      </c>
      <c r="C25" s="79">
        <v>210</v>
      </c>
      <c r="D25" s="79">
        <v>206</v>
      </c>
      <c r="E25" s="63"/>
      <c r="F25" s="197"/>
      <c r="G25" s="197"/>
      <c r="H25" s="197"/>
      <c r="I25" s="197"/>
      <c r="J25" s="190"/>
    </row>
    <row r="26" spans="1:15" ht="12" customHeight="1" x14ac:dyDescent="0.25">
      <c r="A26" s="72" t="s">
        <v>103</v>
      </c>
      <c r="B26" s="79">
        <v>332</v>
      </c>
      <c r="C26" s="79">
        <v>169</v>
      </c>
      <c r="D26" s="79">
        <v>163</v>
      </c>
      <c r="E26" s="63"/>
      <c r="F26" s="197"/>
      <c r="G26" s="197"/>
      <c r="H26" s="197"/>
      <c r="I26" s="197"/>
      <c r="J26" s="190"/>
    </row>
    <row r="27" spans="1:15" ht="12" customHeight="1" x14ac:dyDescent="0.25">
      <c r="A27" s="72" t="s">
        <v>102</v>
      </c>
      <c r="B27" s="79">
        <v>292</v>
      </c>
      <c r="C27" s="79">
        <v>153</v>
      </c>
      <c r="D27" s="79">
        <v>139</v>
      </c>
      <c r="E27" s="63"/>
      <c r="F27" s="197"/>
      <c r="G27" s="197"/>
      <c r="H27" s="197"/>
      <c r="I27" s="197"/>
      <c r="J27" s="190"/>
    </row>
    <row r="28" spans="1:15" ht="12" customHeight="1" x14ac:dyDescent="0.25">
      <c r="A28" s="72" t="s">
        <v>101</v>
      </c>
      <c r="B28" s="79">
        <v>222</v>
      </c>
      <c r="C28" s="96">
        <v>119</v>
      </c>
      <c r="D28" s="96">
        <v>103</v>
      </c>
      <c r="E28" s="63"/>
      <c r="F28" s="197"/>
      <c r="G28" s="197"/>
      <c r="H28" s="197"/>
      <c r="I28" s="197"/>
      <c r="J28" s="190"/>
    </row>
    <row r="29" spans="1:15" ht="12" customHeight="1" x14ac:dyDescent="0.25">
      <c r="A29" s="72" t="s">
        <v>100</v>
      </c>
      <c r="B29" s="79">
        <v>252</v>
      </c>
      <c r="C29" s="79">
        <v>131</v>
      </c>
      <c r="D29" s="79">
        <v>121</v>
      </c>
      <c r="E29" s="63"/>
      <c r="F29" s="197"/>
      <c r="G29" s="197"/>
      <c r="H29" s="197"/>
      <c r="I29" s="197"/>
      <c r="J29" s="190"/>
    </row>
    <row r="30" spans="1:15" ht="12" customHeight="1" x14ac:dyDescent="0.25">
      <c r="A30" s="204" t="s">
        <v>99</v>
      </c>
      <c r="B30" s="96">
        <v>1514</v>
      </c>
      <c r="C30" s="96">
        <v>782</v>
      </c>
      <c r="D30" s="96">
        <v>732</v>
      </c>
      <c r="E30" s="63"/>
      <c r="F30" s="197"/>
      <c r="G30" s="197"/>
      <c r="H30" s="197"/>
      <c r="I30" s="197"/>
      <c r="J30" s="190"/>
    </row>
    <row r="31" spans="1:15" ht="12" customHeight="1" x14ac:dyDescent="0.25">
      <c r="A31" s="72" t="s">
        <v>98</v>
      </c>
      <c r="B31" s="79">
        <v>252</v>
      </c>
      <c r="C31" s="79">
        <v>117</v>
      </c>
      <c r="D31" s="79">
        <v>135</v>
      </c>
      <c r="E31" s="63"/>
      <c r="F31" s="197"/>
      <c r="G31" s="197"/>
      <c r="H31" s="197"/>
      <c r="I31" s="197"/>
      <c r="J31" s="190"/>
    </row>
    <row r="32" spans="1:15" ht="12" customHeight="1" x14ac:dyDescent="0.25">
      <c r="A32" s="72" t="s">
        <v>97</v>
      </c>
      <c r="B32" s="79">
        <v>237</v>
      </c>
      <c r="C32" s="79">
        <v>109</v>
      </c>
      <c r="D32" s="79">
        <v>128</v>
      </c>
      <c r="E32" s="63"/>
      <c r="F32" s="197"/>
      <c r="G32" s="197"/>
      <c r="H32" s="197"/>
      <c r="I32" s="197"/>
      <c r="J32" s="189"/>
    </row>
    <row r="33" spans="1:10" ht="12" customHeight="1" x14ac:dyDescent="0.25">
      <c r="A33" s="72" t="s">
        <v>96</v>
      </c>
      <c r="B33" s="79">
        <v>306</v>
      </c>
      <c r="C33" s="79">
        <v>154</v>
      </c>
      <c r="D33" s="79">
        <v>152</v>
      </c>
      <c r="E33" s="63"/>
      <c r="F33" s="197"/>
      <c r="G33" s="197"/>
      <c r="H33" s="197"/>
      <c r="I33" s="197"/>
      <c r="J33" s="189"/>
    </row>
    <row r="34" spans="1:10" ht="12" customHeight="1" x14ac:dyDescent="0.25">
      <c r="A34" s="72" t="s">
        <v>95</v>
      </c>
      <c r="B34" s="79">
        <v>311</v>
      </c>
      <c r="C34" s="79">
        <v>173</v>
      </c>
      <c r="D34" s="79">
        <v>138</v>
      </c>
      <c r="E34" s="63"/>
      <c r="F34" s="197"/>
      <c r="G34" s="197"/>
      <c r="H34" s="197"/>
      <c r="I34" s="197"/>
      <c r="J34" s="189"/>
    </row>
    <row r="35" spans="1:10" ht="12" customHeight="1" x14ac:dyDescent="0.25">
      <c r="A35" s="72" t="s">
        <v>94</v>
      </c>
      <c r="B35" s="79">
        <v>310</v>
      </c>
      <c r="C35" s="79">
        <v>188</v>
      </c>
      <c r="D35" s="79">
        <v>122</v>
      </c>
      <c r="E35" s="63"/>
      <c r="F35" s="197"/>
      <c r="G35" s="197"/>
      <c r="H35" s="197"/>
      <c r="I35" s="197"/>
      <c r="J35" s="189"/>
    </row>
    <row r="36" spans="1:10" ht="12" customHeight="1" x14ac:dyDescent="0.25">
      <c r="A36" s="204" t="s">
        <v>93</v>
      </c>
      <c r="B36" s="96">
        <v>1416</v>
      </c>
      <c r="C36" s="96">
        <v>741</v>
      </c>
      <c r="D36" s="96">
        <v>675</v>
      </c>
      <c r="E36" s="63"/>
      <c r="F36" s="197"/>
      <c r="G36" s="197"/>
      <c r="H36" s="197"/>
      <c r="I36" s="197"/>
      <c r="J36" s="189"/>
    </row>
    <row r="37" spans="1:10" ht="12" customHeight="1" x14ac:dyDescent="0.25">
      <c r="A37" s="72" t="s">
        <v>92</v>
      </c>
      <c r="B37" s="79">
        <v>251</v>
      </c>
      <c r="C37" s="79">
        <v>189</v>
      </c>
      <c r="D37" s="79">
        <v>62</v>
      </c>
      <c r="E37" s="63"/>
      <c r="F37" s="197"/>
      <c r="G37" s="197"/>
      <c r="H37" s="197"/>
      <c r="I37" s="197"/>
      <c r="J37" s="189"/>
    </row>
    <row r="38" spans="1:10" ht="12" customHeight="1" x14ac:dyDescent="0.25">
      <c r="A38" s="72" t="s">
        <v>91</v>
      </c>
      <c r="B38" s="79">
        <v>239</v>
      </c>
      <c r="C38" s="79">
        <v>108</v>
      </c>
      <c r="D38" s="79">
        <v>131</v>
      </c>
      <c r="E38" s="63"/>
      <c r="F38" s="197"/>
      <c r="G38" s="197"/>
      <c r="H38" s="197"/>
      <c r="I38" s="197"/>
      <c r="J38" s="189"/>
    </row>
    <row r="39" spans="1:10" ht="12" customHeight="1" x14ac:dyDescent="0.25">
      <c r="A39" s="72" t="s">
        <v>90</v>
      </c>
      <c r="B39" s="79">
        <v>364</v>
      </c>
      <c r="C39" s="79">
        <v>222</v>
      </c>
      <c r="D39" s="79">
        <v>142</v>
      </c>
      <c r="E39" s="63"/>
      <c r="F39" s="197"/>
      <c r="G39" s="197"/>
      <c r="H39" s="197"/>
      <c r="I39" s="197"/>
      <c r="J39" s="189"/>
    </row>
    <row r="40" spans="1:10" ht="12" customHeight="1" x14ac:dyDescent="0.25">
      <c r="A40" s="72" t="s">
        <v>89</v>
      </c>
      <c r="B40" s="79">
        <v>401</v>
      </c>
      <c r="C40" s="79">
        <v>236</v>
      </c>
      <c r="D40" s="79">
        <v>165</v>
      </c>
      <c r="E40" s="63"/>
      <c r="F40" s="197"/>
      <c r="G40" s="197"/>
      <c r="H40" s="197"/>
      <c r="I40" s="197"/>
      <c r="J40" s="189"/>
    </row>
    <row r="41" spans="1:10" ht="12" customHeight="1" x14ac:dyDescent="0.25">
      <c r="A41" s="72" t="s">
        <v>88</v>
      </c>
      <c r="B41" s="79">
        <v>553</v>
      </c>
      <c r="C41" s="79">
        <v>321</v>
      </c>
      <c r="D41" s="79">
        <v>232</v>
      </c>
      <c r="E41" s="63"/>
      <c r="F41" s="197"/>
      <c r="G41" s="197"/>
      <c r="H41" s="197"/>
      <c r="I41" s="197"/>
      <c r="J41" s="189"/>
    </row>
    <row r="42" spans="1:10" ht="12" customHeight="1" x14ac:dyDescent="0.25">
      <c r="A42" s="204" t="s">
        <v>87</v>
      </c>
      <c r="B42" s="96">
        <v>1808</v>
      </c>
      <c r="C42" s="96">
        <v>1076</v>
      </c>
      <c r="D42" s="96">
        <v>732</v>
      </c>
      <c r="E42" s="63"/>
      <c r="F42" s="197"/>
      <c r="G42" s="197"/>
      <c r="H42" s="197"/>
      <c r="I42" s="197"/>
      <c r="J42" s="189"/>
    </row>
    <row r="43" spans="1:10" ht="12" customHeight="1" x14ac:dyDescent="0.25">
      <c r="A43" s="72" t="s">
        <v>86</v>
      </c>
      <c r="B43" s="79">
        <v>607</v>
      </c>
      <c r="C43" s="79">
        <v>327</v>
      </c>
      <c r="D43" s="79">
        <v>280</v>
      </c>
      <c r="E43" s="63"/>
      <c r="F43" s="197"/>
      <c r="G43" s="197"/>
      <c r="H43" s="197"/>
      <c r="I43" s="197"/>
      <c r="J43" s="189"/>
    </row>
    <row r="44" spans="1:10" ht="12" customHeight="1" x14ac:dyDescent="0.25">
      <c r="A44" s="72" t="s">
        <v>85</v>
      </c>
      <c r="B44" s="79">
        <v>635</v>
      </c>
      <c r="C44" s="79">
        <v>362</v>
      </c>
      <c r="D44" s="79">
        <v>273</v>
      </c>
      <c r="E44" s="63"/>
      <c r="F44" s="197"/>
      <c r="G44" s="197"/>
      <c r="H44" s="197"/>
      <c r="I44" s="197"/>
      <c r="J44" s="189"/>
    </row>
    <row r="45" spans="1:10" ht="12" customHeight="1" x14ac:dyDescent="0.25">
      <c r="A45" s="72" t="s">
        <v>84</v>
      </c>
      <c r="B45" s="79">
        <v>651</v>
      </c>
      <c r="C45" s="79">
        <v>343</v>
      </c>
      <c r="D45" s="79">
        <v>308</v>
      </c>
      <c r="E45" s="63"/>
      <c r="F45" s="197"/>
      <c r="G45" s="197"/>
      <c r="H45" s="197"/>
      <c r="I45" s="197"/>
      <c r="J45" s="189"/>
    </row>
    <row r="46" spans="1:10" ht="12" customHeight="1" x14ac:dyDescent="0.25">
      <c r="A46" s="72" t="s">
        <v>83</v>
      </c>
      <c r="B46" s="79">
        <v>589</v>
      </c>
      <c r="C46" s="79">
        <v>334</v>
      </c>
      <c r="D46" s="79">
        <v>255</v>
      </c>
      <c r="E46" s="63"/>
      <c r="F46" s="197"/>
      <c r="G46" s="197"/>
      <c r="H46" s="197"/>
      <c r="I46" s="197"/>
      <c r="J46" s="189"/>
    </row>
    <row r="47" spans="1:10" ht="12" customHeight="1" x14ac:dyDescent="0.25">
      <c r="A47" s="72" t="s">
        <v>82</v>
      </c>
      <c r="B47" s="79">
        <v>731</v>
      </c>
      <c r="C47" s="79">
        <v>430</v>
      </c>
      <c r="D47" s="79">
        <v>301</v>
      </c>
      <c r="E47" s="63"/>
      <c r="F47" s="197"/>
      <c r="G47" s="197"/>
      <c r="H47" s="197"/>
      <c r="I47" s="197"/>
      <c r="J47" s="189"/>
    </row>
    <row r="48" spans="1:10" ht="12" customHeight="1" x14ac:dyDescent="0.25">
      <c r="A48" s="204" t="s">
        <v>81</v>
      </c>
      <c r="B48" s="96">
        <v>3213</v>
      </c>
      <c r="C48" s="96">
        <v>1796</v>
      </c>
      <c r="D48" s="96">
        <v>1417</v>
      </c>
      <c r="E48" s="63"/>
      <c r="F48" s="197"/>
      <c r="G48" s="197"/>
      <c r="H48" s="197"/>
      <c r="I48" s="197"/>
      <c r="J48" s="189"/>
    </row>
    <row r="49" spans="1:10" ht="12" customHeight="1" x14ac:dyDescent="0.25">
      <c r="A49" s="72" t="s">
        <v>80</v>
      </c>
      <c r="B49" s="79">
        <v>681</v>
      </c>
      <c r="C49" s="79">
        <v>372</v>
      </c>
      <c r="D49" s="79">
        <v>309</v>
      </c>
      <c r="E49" s="63"/>
      <c r="F49" s="197"/>
      <c r="G49" s="197"/>
      <c r="H49" s="197"/>
      <c r="I49" s="197"/>
      <c r="J49" s="189"/>
    </row>
    <row r="50" spans="1:10" ht="12" customHeight="1" x14ac:dyDescent="0.25">
      <c r="A50" s="72" t="s">
        <v>79</v>
      </c>
      <c r="B50" s="79">
        <v>673</v>
      </c>
      <c r="C50" s="79">
        <v>371</v>
      </c>
      <c r="D50" s="79">
        <v>302</v>
      </c>
      <c r="E50" s="63"/>
      <c r="F50" s="197"/>
      <c r="G50" s="197"/>
      <c r="H50" s="197"/>
      <c r="I50" s="197"/>
      <c r="J50" s="189"/>
    </row>
    <row r="51" spans="1:10" ht="12" customHeight="1" x14ac:dyDescent="0.25">
      <c r="A51" s="72" t="s">
        <v>78</v>
      </c>
      <c r="B51" s="79">
        <v>581</v>
      </c>
      <c r="C51" s="79">
        <v>322</v>
      </c>
      <c r="D51" s="79">
        <v>259</v>
      </c>
      <c r="E51" s="63"/>
      <c r="F51" s="197"/>
      <c r="G51" s="197"/>
      <c r="H51" s="197"/>
      <c r="I51" s="197"/>
      <c r="J51" s="189"/>
    </row>
    <row r="52" spans="1:10" ht="12" customHeight="1" x14ac:dyDescent="0.25">
      <c r="A52" s="72" t="s">
        <v>77</v>
      </c>
      <c r="B52" s="79">
        <v>621</v>
      </c>
      <c r="C52" s="79">
        <v>330</v>
      </c>
      <c r="D52" s="79">
        <v>291</v>
      </c>
      <c r="E52" s="63"/>
      <c r="F52" s="197"/>
      <c r="G52" s="197"/>
      <c r="H52" s="197"/>
      <c r="I52" s="197"/>
      <c r="J52" s="189"/>
    </row>
    <row r="53" spans="1:10" ht="12" customHeight="1" x14ac:dyDescent="0.25">
      <c r="A53" s="72" t="s">
        <v>76</v>
      </c>
      <c r="B53" s="79">
        <v>585</v>
      </c>
      <c r="C53" s="79">
        <v>310</v>
      </c>
      <c r="D53" s="79">
        <v>275</v>
      </c>
      <c r="E53" s="63"/>
      <c r="F53" s="197"/>
      <c r="G53" s="197"/>
      <c r="H53" s="197"/>
      <c r="I53" s="197"/>
      <c r="J53" s="189"/>
    </row>
    <row r="54" spans="1:10" ht="12" customHeight="1" x14ac:dyDescent="0.25">
      <c r="A54" s="204" t="s">
        <v>75</v>
      </c>
      <c r="B54" s="96">
        <v>3141</v>
      </c>
      <c r="C54" s="96">
        <v>1705</v>
      </c>
      <c r="D54" s="96">
        <v>1436</v>
      </c>
      <c r="E54" s="63"/>
      <c r="F54" s="197"/>
      <c r="G54" s="197"/>
      <c r="H54" s="197"/>
      <c r="I54" s="197"/>
      <c r="J54" s="189"/>
    </row>
    <row r="55" spans="1:10" ht="12" customHeight="1" x14ac:dyDescent="0.25">
      <c r="A55" s="72" t="s">
        <v>74</v>
      </c>
      <c r="B55" s="79">
        <v>556</v>
      </c>
      <c r="C55" s="79">
        <v>285</v>
      </c>
      <c r="D55" s="79">
        <v>271</v>
      </c>
      <c r="E55" s="63"/>
      <c r="F55" s="197"/>
      <c r="G55" s="197"/>
      <c r="H55" s="197"/>
      <c r="I55" s="197"/>
      <c r="J55" s="189"/>
    </row>
    <row r="56" spans="1:10" ht="12" customHeight="1" x14ac:dyDescent="0.25">
      <c r="A56" s="72" t="s">
        <v>73</v>
      </c>
      <c r="B56" s="79">
        <v>572</v>
      </c>
      <c r="C56" s="79">
        <v>301</v>
      </c>
      <c r="D56" s="79">
        <v>271</v>
      </c>
      <c r="E56" s="63"/>
      <c r="F56" s="197"/>
      <c r="G56" s="197"/>
      <c r="H56" s="197"/>
      <c r="I56" s="197"/>
      <c r="J56" s="189"/>
    </row>
    <row r="57" spans="1:10" ht="12" customHeight="1" x14ac:dyDescent="0.25">
      <c r="A57" s="72" t="s">
        <v>72</v>
      </c>
      <c r="B57" s="79">
        <v>572</v>
      </c>
      <c r="C57" s="79">
        <v>306</v>
      </c>
      <c r="D57" s="79">
        <v>266</v>
      </c>
      <c r="E57" s="63"/>
      <c r="F57" s="197"/>
      <c r="G57" s="197"/>
      <c r="H57" s="197"/>
      <c r="I57" s="197"/>
      <c r="J57" s="189"/>
    </row>
    <row r="58" spans="1:10" ht="12" customHeight="1" x14ac:dyDescent="0.25">
      <c r="A58" s="72" t="s">
        <v>71</v>
      </c>
      <c r="B58" s="79">
        <v>539</v>
      </c>
      <c r="C58" s="79">
        <v>267</v>
      </c>
      <c r="D58" s="79">
        <v>272</v>
      </c>
      <c r="E58" s="63"/>
      <c r="F58" s="197"/>
      <c r="G58" s="197"/>
      <c r="H58" s="197"/>
      <c r="I58" s="197"/>
      <c r="J58" s="189"/>
    </row>
    <row r="59" spans="1:10" ht="12" customHeight="1" x14ac:dyDescent="0.25">
      <c r="A59" s="72" t="s">
        <v>70</v>
      </c>
      <c r="B59" s="79">
        <v>496</v>
      </c>
      <c r="C59" s="79">
        <v>264</v>
      </c>
      <c r="D59" s="79">
        <v>232</v>
      </c>
      <c r="E59" s="63"/>
      <c r="F59" s="197"/>
      <c r="G59" s="197"/>
      <c r="H59" s="197"/>
      <c r="I59" s="197"/>
      <c r="J59" s="189"/>
    </row>
    <row r="60" spans="1:10" ht="12" customHeight="1" x14ac:dyDescent="0.25">
      <c r="A60" s="204" t="s">
        <v>69</v>
      </c>
      <c r="B60" s="96">
        <v>2735</v>
      </c>
      <c r="C60" s="96">
        <v>1423</v>
      </c>
      <c r="D60" s="96">
        <v>1312</v>
      </c>
      <c r="E60" s="63"/>
      <c r="F60" s="197"/>
      <c r="G60" s="197"/>
      <c r="H60" s="197"/>
      <c r="I60" s="197"/>
      <c r="J60" s="189"/>
    </row>
    <row r="61" spans="1:10" ht="12" customHeight="1" x14ac:dyDescent="0.25">
      <c r="A61" s="72" t="s">
        <v>68</v>
      </c>
      <c r="B61" s="79">
        <v>511</v>
      </c>
      <c r="C61" s="79">
        <v>247</v>
      </c>
      <c r="D61" s="79">
        <v>264</v>
      </c>
      <c r="E61" s="63"/>
      <c r="F61" s="197"/>
      <c r="G61" s="197"/>
      <c r="H61" s="197"/>
      <c r="I61" s="197"/>
      <c r="J61" s="189"/>
    </row>
    <row r="62" spans="1:10" ht="12" customHeight="1" x14ac:dyDescent="0.25">
      <c r="A62" s="72" t="s">
        <v>67</v>
      </c>
      <c r="B62" s="79">
        <v>439</v>
      </c>
      <c r="C62" s="79">
        <v>225</v>
      </c>
      <c r="D62" s="79">
        <v>214</v>
      </c>
      <c r="E62" s="63"/>
      <c r="F62" s="197"/>
      <c r="G62" s="197"/>
      <c r="H62" s="197"/>
      <c r="I62" s="197"/>
      <c r="J62" s="189"/>
    </row>
    <row r="63" spans="1:10" ht="12" customHeight="1" x14ac:dyDescent="0.25">
      <c r="A63" s="72" t="s">
        <v>66</v>
      </c>
      <c r="B63" s="79">
        <v>434</v>
      </c>
      <c r="C63" s="79">
        <v>228</v>
      </c>
      <c r="D63" s="79">
        <v>206</v>
      </c>
      <c r="E63" s="63"/>
      <c r="F63" s="197"/>
      <c r="G63" s="197"/>
      <c r="H63" s="197"/>
      <c r="I63" s="197"/>
      <c r="J63" s="189"/>
    </row>
    <row r="64" spans="1:10" ht="12" customHeight="1" x14ac:dyDescent="0.25">
      <c r="A64" s="72" t="s">
        <v>65</v>
      </c>
      <c r="B64" s="79">
        <v>375</v>
      </c>
      <c r="C64" s="79">
        <v>190</v>
      </c>
      <c r="D64" s="79">
        <v>185</v>
      </c>
      <c r="E64" s="63"/>
      <c r="F64" s="197"/>
      <c r="G64" s="197"/>
      <c r="H64" s="197"/>
      <c r="I64" s="197"/>
      <c r="J64" s="189"/>
    </row>
    <row r="65" spans="1:10" ht="12" customHeight="1" x14ac:dyDescent="0.25">
      <c r="A65" s="72" t="s">
        <v>64</v>
      </c>
      <c r="B65" s="79">
        <v>365</v>
      </c>
      <c r="C65" s="79">
        <v>195</v>
      </c>
      <c r="D65" s="79">
        <v>170</v>
      </c>
      <c r="E65" s="63"/>
      <c r="F65" s="197"/>
      <c r="G65" s="197"/>
      <c r="H65" s="197"/>
      <c r="I65" s="197"/>
      <c r="J65" s="189"/>
    </row>
    <row r="66" spans="1:10" ht="12" customHeight="1" x14ac:dyDescent="0.25">
      <c r="A66" s="204" t="s">
        <v>63</v>
      </c>
      <c r="B66" s="96">
        <v>2124</v>
      </c>
      <c r="C66" s="96">
        <v>1085</v>
      </c>
      <c r="D66" s="96">
        <v>1039</v>
      </c>
      <c r="E66" s="63"/>
      <c r="F66" s="197"/>
      <c r="G66" s="197"/>
      <c r="H66" s="197"/>
      <c r="I66" s="197"/>
      <c r="J66" s="189"/>
    </row>
    <row r="67" spans="1:10" ht="12" customHeight="1" x14ac:dyDescent="0.25">
      <c r="A67" s="72" t="s">
        <v>62</v>
      </c>
      <c r="B67" s="79">
        <v>321</v>
      </c>
      <c r="C67" s="79">
        <v>180</v>
      </c>
      <c r="D67" s="79">
        <v>141</v>
      </c>
      <c r="E67" s="63"/>
      <c r="F67" s="197"/>
      <c r="G67" s="197"/>
      <c r="H67" s="197"/>
      <c r="I67" s="197"/>
      <c r="J67" s="189"/>
    </row>
    <row r="68" spans="1:10" ht="12" customHeight="1" x14ac:dyDescent="0.25">
      <c r="A68" s="72" t="s">
        <v>61</v>
      </c>
      <c r="B68" s="79">
        <v>342</v>
      </c>
      <c r="C68" s="79">
        <v>162</v>
      </c>
      <c r="D68" s="79">
        <v>180</v>
      </c>
      <c r="E68" s="63"/>
      <c r="F68" s="197"/>
      <c r="G68" s="197"/>
      <c r="H68" s="197"/>
      <c r="I68" s="197"/>
      <c r="J68" s="189"/>
    </row>
    <row r="69" spans="1:10" ht="12" customHeight="1" x14ac:dyDescent="0.25">
      <c r="A69" s="72" t="s">
        <v>60</v>
      </c>
      <c r="B69" s="79">
        <v>378</v>
      </c>
      <c r="C69" s="79">
        <v>186</v>
      </c>
      <c r="D69" s="79">
        <v>192</v>
      </c>
      <c r="E69" s="63"/>
      <c r="F69" s="197"/>
      <c r="G69" s="197"/>
      <c r="H69" s="197"/>
      <c r="I69" s="197"/>
      <c r="J69" s="189"/>
    </row>
    <row r="70" spans="1:10" ht="12" customHeight="1" x14ac:dyDescent="0.25">
      <c r="A70" s="72" t="s">
        <v>59</v>
      </c>
      <c r="B70" s="79">
        <v>369</v>
      </c>
      <c r="C70" s="79">
        <v>182</v>
      </c>
      <c r="D70" s="79">
        <v>187</v>
      </c>
      <c r="E70" s="63"/>
      <c r="F70" s="197"/>
      <c r="G70" s="197"/>
      <c r="H70" s="197"/>
      <c r="I70" s="197"/>
      <c r="J70" s="189"/>
    </row>
    <row r="71" spans="1:10" ht="12" customHeight="1" x14ac:dyDescent="0.25">
      <c r="A71" s="72" t="s">
        <v>58</v>
      </c>
      <c r="B71" s="79">
        <v>389</v>
      </c>
      <c r="C71" s="79">
        <v>198</v>
      </c>
      <c r="D71" s="79">
        <v>191</v>
      </c>
      <c r="E71" s="63"/>
      <c r="F71" s="197"/>
      <c r="G71" s="197"/>
      <c r="H71" s="197"/>
      <c r="I71" s="197"/>
      <c r="J71" s="189"/>
    </row>
    <row r="72" spans="1:10" ht="12" customHeight="1" x14ac:dyDescent="0.25">
      <c r="A72" s="204" t="s">
        <v>57</v>
      </c>
      <c r="B72" s="96">
        <v>1799</v>
      </c>
      <c r="C72" s="96">
        <v>908</v>
      </c>
      <c r="D72" s="96">
        <v>891</v>
      </c>
      <c r="E72" s="63"/>
      <c r="F72" s="197"/>
      <c r="G72" s="197"/>
      <c r="H72" s="197"/>
      <c r="I72" s="197"/>
      <c r="J72" s="189"/>
    </row>
    <row r="73" spans="1:10" ht="12" customHeight="1" x14ac:dyDescent="0.25">
      <c r="A73" s="72" t="s">
        <v>56</v>
      </c>
      <c r="B73" s="79">
        <v>464</v>
      </c>
      <c r="C73" s="79">
        <v>213</v>
      </c>
      <c r="D73" s="79">
        <v>251</v>
      </c>
      <c r="E73" s="63"/>
      <c r="F73" s="197"/>
      <c r="G73" s="197"/>
      <c r="H73" s="197"/>
      <c r="I73" s="197"/>
      <c r="J73" s="189"/>
    </row>
    <row r="74" spans="1:10" ht="12" customHeight="1" x14ac:dyDescent="0.25">
      <c r="A74" s="72" t="s">
        <v>55</v>
      </c>
      <c r="B74" s="79">
        <v>523</v>
      </c>
      <c r="C74" s="79">
        <v>252</v>
      </c>
      <c r="D74" s="79">
        <v>271</v>
      </c>
      <c r="E74" s="63"/>
      <c r="F74" s="197"/>
      <c r="G74" s="197"/>
      <c r="H74" s="197"/>
      <c r="I74" s="197"/>
      <c r="J74" s="189"/>
    </row>
    <row r="75" spans="1:10" ht="12" customHeight="1" x14ac:dyDescent="0.25">
      <c r="A75" s="72" t="s">
        <v>54</v>
      </c>
      <c r="B75" s="79">
        <v>537</v>
      </c>
      <c r="C75" s="79">
        <v>269</v>
      </c>
      <c r="D75" s="79">
        <v>268</v>
      </c>
      <c r="E75" s="63"/>
      <c r="F75" s="197"/>
      <c r="G75" s="197"/>
      <c r="H75" s="197"/>
      <c r="I75" s="197"/>
      <c r="J75" s="189"/>
    </row>
    <row r="76" spans="1:10" ht="12" customHeight="1" x14ac:dyDescent="0.25">
      <c r="A76" s="72" t="s">
        <v>53</v>
      </c>
      <c r="B76" s="79">
        <v>499</v>
      </c>
      <c r="C76" s="79">
        <v>246</v>
      </c>
      <c r="D76" s="79">
        <v>253</v>
      </c>
      <c r="E76" s="63"/>
      <c r="F76" s="197"/>
      <c r="G76" s="197"/>
      <c r="H76" s="197"/>
      <c r="I76" s="197"/>
      <c r="J76" s="189"/>
    </row>
    <row r="77" spans="1:10" ht="12" customHeight="1" x14ac:dyDescent="0.25">
      <c r="A77" s="72" t="s">
        <v>52</v>
      </c>
      <c r="B77" s="79">
        <v>524</v>
      </c>
      <c r="C77" s="79">
        <v>252</v>
      </c>
      <c r="D77" s="79">
        <v>272</v>
      </c>
      <c r="E77" s="63"/>
      <c r="F77" s="197"/>
      <c r="G77" s="197"/>
      <c r="H77" s="197"/>
      <c r="I77" s="197"/>
      <c r="J77" s="189"/>
    </row>
    <row r="78" spans="1:10" ht="12" customHeight="1" x14ac:dyDescent="0.25">
      <c r="A78" s="204" t="s">
        <v>51</v>
      </c>
      <c r="B78" s="96">
        <v>2547</v>
      </c>
      <c r="C78" s="96">
        <v>1232</v>
      </c>
      <c r="D78" s="96">
        <v>1315</v>
      </c>
      <c r="E78" s="63"/>
      <c r="F78" s="197"/>
      <c r="G78" s="197"/>
      <c r="H78" s="197"/>
      <c r="I78" s="197"/>
      <c r="J78" s="189"/>
    </row>
    <row r="79" spans="1:10" ht="12" customHeight="1" x14ac:dyDescent="0.25">
      <c r="A79" s="72" t="s">
        <v>50</v>
      </c>
      <c r="B79" s="79">
        <v>502</v>
      </c>
      <c r="C79" s="79">
        <v>241</v>
      </c>
      <c r="D79" s="79">
        <v>261</v>
      </c>
      <c r="E79" s="63"/>
      <c r="F79" s="197"/>
      <c r="G79" s="197"/>
      <c r="H79" s="197"/>
      <c r="I79" s="197"/>
      <c r="J79" s="189"/>
    </row>
    <row r="80" spans="1:10" ht="12" customHeight="1" x14ac:dyDescent="0.25">
      <c r="A80" s="72" t="s">
        <v>49</v>
      </c>
      <c r="B80" s="79">
        <v>464</v>
      </c>
      <c r="C80" s="79">
        <v>214</v>
      </c>
      <c r="D80" s="79">
        <v>250</v>
      </c>
      <c r="E80" s="63"/>
      <c r="F80" s="197"/>
      <c r="G80" s="197"/>
      <c r="H80" s="197"/>
      <c r="I80" s="197"/>
      <c r="J80" s="189"/>
    </row>
    <row r="81" spans="1:10" ht="12" customHeight="1" x14ac:dyDescent="0.25">
      <c r="A81" s="72" t="s">
        <v>48</v>
      </c>
      <c r="B81" s="79">
        <v>465</v>
      </c>
      <c r="C81" s="79">
        <v>192</v>
      </c>
      <c r="D81" s="79">
        <v>273</v>
      </c>
      <c r="E81" s="63"/>
      <c r="F81" s="197"/>
      <c r="G81" s="197"/>
      <c r="H81" s="197"/>
      <c r="I81" s="197"/>
      <c r="J81" s="189"/>
    </row>
    <row r="82" spans="1:10" ht="12" customHeight="1" x14ac:dyDescent="0.25">
      <c r="A82" s="72" t="s">
        <v>47</v>
      </c>
      <c r="B82" s="79">
        <v>498</v>
      </c>
      <c r="C82" s="79">
        <v>231</v>
      </c>
      <c r="D82" s="79">
        <v>267</v>
      </c>
      <c r="E82" s="63"/>
      <c r="F82" s="197"/>
      <c r="G82" s="197"/>
      <c r="H82" s="197"/>
      <c r="I82" s="197"/>
      <c r="J82" s="189"/>
    </row>
    <row r="83" spans="1:10" ht="12" customHeight="1" x14ac:dyDescent="0.25">
      <c r="A83" s="72" t="s">
        <v>46</v>
      </c>
      <c r="B83" s="79">
        <v>398</v>
      </c>
      <c r="C83" s="79">
        <v>186</v>
      </c>
      <c r="D83" s="79">
        <v>212</v>
      </c>
      <c r="E83" s="63"/>
      <c r="F83" s="197"/>
      <c r="G83" s="197"/>
      <c r="H83" s="197"/>
      <c r="I83" s="197"/>
      <c r="J83" s="189"/>
    </row>
    <row r="84" spans="1:10" ht="12" customHeight="1" x14ac:dyDescent="0.25">
      <c r="A84" s="204" t="s">
        <v>45</v>
      </c>
      <c r="B84" s="96">
        <v>2327</v>
      </c>
      <c r="C84" s="96">
        <v>1064</v>
      </c>
      <c r="D84" s="96">
        <v>1263</v>
      </c>
      <c r="E84" s="63"/>
      <c r="F84" s="197"/>
      <c r="G84" s="197"/>
      <c r="H84" s="197"/>
      <c r="I84" s="197"/>
      <c r="J84" s="189"/>
    </row>
    <row r="85" spans="1:10" ht="12" customHeight="1" x14ac:dyDescent="0.25">
      <c r="A85" s="72" t="s">
        <v>44</v>
      </c>
      <c r="B85" s="79">
        <v>379</v>
      </c>
      <c r="C85" s="79">
        <v>155</v>
      </c>
      <c r="D85" s="79">
        <v>224</v>
      </c>
      <c r="E85" s="63"/>
      <c r="F85" s="197"/>
      <c r="G85" s="197"/>
      <c r="H85" s="197"/>
      <c r="I85" s="197"/>
      <c r="J85" s="189"/>
    </row>
    <row r="86" spans="1:10" ht="12" customHeight="1" x14ac:dyDescent="0.25">
      <c r="A86" s="72" t="s">
        <v>43</v>
      </c>
      <c r="B86" s="79">
        <v>378</v>
      </c>
      <c r="C86" s="79">
        <v>167</v>
      </c>
      <c r="D86" s="79">
        <v>211</v>
      </c>
      <c r="E86" s="63"/>
      <c r="F86" s="197"/>
      <c r="G86" s="197"/>
      <c r="H86" s="197"/>
      <c r="I86" s="197"/>
      <c r="J86" s="189"/>
    </row>
    <row r="87" spans="1:10" ht="12" customHeight="1" x14ac:dyDescent="0.25">
      <c r="A87" s="72" t="s">
        <v>42</v>
      </c>
      <c r="B87" s="79">
        <v>333</v>
      </c>
      <c r="C87" s="79">
        <v>146</v>
      </c>
      <c r="D87" s="79">
        <v>187</v>
      </c>
      <c r="E87" s="63"/>
      <c r="F87" s="197"/>
      <c r="G87" s="197"/>
      <c r="H87" s="197"/>
      <c r="I87" s="197"/>
      <c r="J87" s="189"/>
    </row>
    <row r="88" spans="1:10" ht="12" customHeight="1" x14ac:dyDescent="0.25">
      <c r="A88" s="72" t="s">
        <v>41</v>
      </c>
      <c r="B88" s="79">
        <v>330</v>
      </c>
      <c r="C88" s="79">
        <v>135</v>
      </c>
      <c r="D88" s="79">
        <v>195</v>
      </c>
      <c r="E88" s="63"/>
      <c r="F88" s="197"/>
      <c r="G88" s="197"/>
      <c r="H88" s="197"/>
      <c r="I88" s="197"/>
      <c r="J88" s="189"/>
    </row>
    <row r="89" spans="1:10" ht="12" customHeight="1" x14ac:dyDescent="0.25">
      <c r="A89" s="72" t="s">
        <v>40</v>
      </c>
      <c r="B89" s="79">
        <v>266</v>
      </c>
      <c r="C89" s="79">
        <v>103</v>
      </c>
      <c r="D89" s="79">
        <v>163</v>
      </c>
      <c r="E89" s="63"/>
      <c r="F89" s="197"/>
      <c r="G89" s="197"/>
      <c r="H89" s="197"/>
      <c r="I89" s="197"/>
      <c r="J89" s="189"/>
    </row>
    <row r="90" spans="1:10" ht="12" customHeight="1" x14ac:dyDescent="0.25">
      <c r="A90" s="204" t="s">
        <v>39</v>
      </c>
      <c r="B90" s="96">
        <v>1686</v>
      </c>
      <c r="C90" s="96">
        <v>706</v>
      </c>
      <c r="D90" s="96">
        <v>980</v>
      </c>
      <c r="E90" s="63"/>
      <c r="F90" s="197"/>
      <c r="G90" s="197"/>
      <c r="H90" s="197"/>
      <c r="I90" s="197"/>
      <c r="J90" s="189"/>
    </row>
    <row r="91" spans="1:10" ht="12" customHeight="1" x14ac:dyDescent="0.25">
      <c r="A91" s="72" t="s">
        <v>38</v>
      </c>
      <c r="B91" s="79">
        <v>234</v>
      </c>
      <c r="C91" s="79">
        <v>85</v>
      </c>
      <c r="D91" s="79">
        <v>149</v>
      </c>
      <c r="E91" s="63"/>
      <c r="F91" s="197"/>
      <c r="G91" s="197"/>
      <c r="H91" s="197"/>
      <c r="I91" s="197"/>
      <c r="J91" s="189"/>
    </row>
    <row r="92" spans="1:10" ht="12" customHeight="1" x14ac:dyDescent="0.25">
      <c r="A92" s="72" t="s">
        <v>37</v>
      </c>
      <c r="B92" s="79">
        <v>200</v>
      </c>
      <c r="C92" s="79">
        <v>87</v>
      </c>
      <c r="D92" s="79">
        <v>113</v>
      </c>
      <c r="E92" s="63"/>
      <c r="F92" s="197"/>
      <c r="G92" s="197"/>
      <c r="H92" s="197"/>
      <c r="I92" s="197"/>
      <c r="J92" s="189"/>
    </row>
    <row r="93" spans="1:10" ht="12" customHeight="1" x14ac:dyDescent="0.25">
      <c r="A93" s="72" t="s">
        <v>36</v>
      </c>
      <c r="B93" s="79">
        <v>91</v>
      </c>
      <c r="C93" s="79">
        <v>41</v>
      </c>
      <c r="D93" s="79">
        <v>50</v>
      </c>
      <c r="E93" s="63"/>
      <c r="F93" s="197"/>
      <c r="G93" s="197"/>
      <c r="H93" s="197"/>
      <c r="I93" s="197"/>
      <c r="J93" s="189"/>
    </row>
    <row r="94" spans="1:10" ht="12" customHeight="1" x14ac:dyDescent="0.25">
      <c r="A94" s="72" t="s">
        <v>35</v>
      </c>
      <c r="B94" s="79">
        <v>56</v>
      </c>
      <c r="C94" s="79">
        <v>8</v>
      </c>
      <c r="D94" s="79">
        <v>48</v>
      </c>
      <c r="E94" s="63"/>
      <c r="F94" s="197"/>
      <c r="G94" s="197"/>
      <c r="H94" s="197"/>
      <c r="I94" s="197"/>
      <c r="J94" s="189"/>
    </row>
    <row r="95" spans="1:10" ht="12" customHeight="1" x14ac:dyDescent="0.25">
      <c r="A95" s="72" t="s">
        <v>34</v>
      </c>
      <c r="B95" s="79">
        <v>63</v>
      </c>
      <c r="C95" s="79">
        <v>27</v>
      </c>
      <c r="D95" s="79">
        <v>36</v>
      </c>
      <c r="E95" s="63"/>
      <c r="F95" s="197"/>
      <c r="G95" s="197"/>
      <c r="H95" s="197"/>
      <c r="I95" s="197"/>
      <c r="J95" s="189"/>
    </row>
    <row r="96" spans="1:10" ht="12" customHeight="1" x14ac:dyDescent="0.25">
      <c r="A96" s="204" t="s">
        <v>33</v>
      </c>
      <c r="B96" s="96">
        <v>644</v>
      </c>
      <c r="C96" s="96">
        <v>248</v>
      </c>
      <c r="D96" s="96">
        <v>396</v>
      </c>
      <c r="E96" s="63"/>
      <c r="F96" s="197"/>
      <c r="G96" s="197"/>
      <c r="H96" s="197"/>
      <c r="I96" s="197"/>
      <c r="J96" s="189"/>
    </row>
    <row r="97" spans="1:10" ht="12" customHeight="1" x14ac:dyDescent="0.25">
      <c r="A97" s="72" t="s">
        <v>32</v>
      </c>
      <c r="B97" s="79">
        <v>78</v>
      </c>
      <c r="C97" s="79">
        <v>30</v>
      </c>
      <c r="D97" s="79">
        <v>48</v>
      </c>
      <c r="E97" s="63"/>
      <c r="F97" s="197"/>
      <c r="G97" s="197"/>
      <c r="H97" s="197"/>
      <c r="I97" s="197"/>
      <c r="J97" s="189"/>
    </row>
    <row r="98" spans="1:10" ht="12" customHeight="1" x14ac:dyDescent="0.25">
      <c r="A98" s="72" t="s">
        <v>31</v>
      </c>
      <c r="B98" s="79">
        <v>112</v>
      </c>
      <c r="C98" s="79">
        <v>17</v>
      </c>
      <c r="D98" s="79">
        <v>95</v>
      </c>
      <c r="E98" s="63"/>
      <c r="F98" s="197"/>
      <c r="G98" s="197"/>
      <c r="H98" s="197"/>
      <c r="I98" s="197"/>
      <c r="J98" s="189"/>
    </row>
    <row r="99" spans="1:10" ht="12" customHeight="1" x14ac:dyDescent="0.25">
      <c r="A99" s="72" t="s">
        <v>30</v>
      </c>
      <c r="B99" s="79">
        <v>126</v>
      </c>
      <c r="C99" s="79">
        <v>38</v>
      </c>
      <c r="D99" s="79">
        <v>88</v>
      </c>
      <c r="E99" s="63"/>
      <c r="F99" s="197"/>
      <c r="G99" s="197"/>
      <c r="H99" s="197"/>
      <c r="I99" s="197"/>
      <c r="J99" s="189"/>
    </row>
    <row r="100" spans="1:10" ht="12" customHeight="1" x14ac:dyDescent="0.25">
      <c r="A100" s="72" t="s">
        <v>29</v>
      </c>
      <c r="B100" s="79">
        <v>141</v>
      </c>
      <c r="C100" s="79">
        <v>42</v>
      </c>
      <c r="D100" s="79">
        <v>99</v>
      </c>
      <c r="E100" s="63"/>
      <c r="F100" s="197"/>
      <c r="G100" s="197"/>
      <c r="H100" s="197"/>
      <c r="I100" s="197"/>
      <c r="J100" s="189"/>
    </row>
    <row r="101" spans="1:10" ht="12" customHeight="1" x14ac:dyDescent="0.25">
      <c r="A101" s="72" t="s">
        <v>28</v>
      </c>
      <c r="B101" s="79">
        <v>143</v>
      </c>
      <c r="C101" s="79">
        <v>30</v>
      </c>
      <c r="D101" s="79">
        <v>113</v>
      </c>
      <c r="E101" s="63"/>
      <c r="F101" s="197"/>
      <c r="G101" s="197"/>
      <c r="H101" s="197"/>
      <c r="I101" s="197"/>
      <c r="J101" s="189"/>
    </row>
    <row r="102" spans="1:10" ht="12" customHeight="1" x14ac:dyDescent="0.25">
      <c r="A102" s="204" t="s">
        <v>27</v>
      </c>
      <c r="B102" s="96">
        <v>600</v>
      </c>
      <c r="C102" s="96">
        <v>157</v>
      </c>
      <c r="D102" s="96">
        <v>443</v>
      </c>
      <c r="E102" s="63"/>
      <c r="F102" s="197"/>
      <c r="G102" s="197"/>
      <c r="H102" s="197"/>
      <c r="I102" s="197"/>
      <c r="J102" s="189"/>
    </row>
    <row r="103" spans="1:10" ht="12" customHeight="1" x14ac:dyDescent="0.25">
      <c r="A103" s="72" t="s">
        <v>26</v>
      </c>
      <c r="B103" s="79">
        <v>128</v>
      </c>
      <c r="C103" s="79">
        <v>46</v>
      </c>
      <c r="D103" s="79">
        <v>82</v>
      </c>
      <c r="E103" s="63"/>
      <c r="F103" s="197"/>
      <c r="G103" s="197"/>
      <c r="H103" s="197"/>
      <c r="I103" s="197"/>
      <c r="J103" s="189"/>
    </row>
    <row r="104" spans="1:10" ht="12" customHeight="1" x14ac:dyDescent="0.25">
      <c r="A104" s="72" t="s">
        <v>25</v>
      </c>
      <c r="B104" s="79">
        <v>107</v>
      </c>
      <c r="C104" s="79">
        <v>27</v>
      </c>
      <c r="D104" s="79">
        <v>80</v>
      </c>
      <c r="E104" s="63"/>
      <c r="F104" s="197"/>
      <c r="G104" s="197"/>
      <c r="H104" s="197"/>
      <c r="I104" s="197"/>
      <c r="J104" s="189"/>
    </row>
    <row r="105" spans="1:10" ht="12" customHeight="1" x14ac:dyDescent="0.25">
      <c r="A105" s="72" t="s">
        <v>24</v>
      </c>
      <c r="B105" s="79">
        <v>81</v>
      </c>
      <c r="C105" s="79">
        <v>28</v>
      </c>
      <c r="D105" s="79">
        <v>53</v>
      </c>
      <c r="E105" s="63"/>
      <c r="F105" s="197"/>
      <c r="G105" s="197"/>
      <c r="H105" s="197"/>
      <c r="I105" s="197"/>
      <c r="J105" s="189"/>
    </row>
    <row r="106" spans="1:10" ht="12" customHeight="1" x14ac:dyDescent="0.25">
      <c r="A106" s="72" t="s">
        <v>23</v>
      </c>
      <c r="B106" s="79">
        <v>63</v>
      </c>
      <c r="C106" s="79">
        <v>9</v>
      </c>
      <c r="D106" s="79">
        <v>54</v>
      </c>
      <c r="E106" s="63"/>
      <c r="F106" s="197"/>
      <c r="G106" s="197"/>
      <c r="H106" s="197"/>
      <c r="I106" s="197"/>
      <c r="J106" s="189"/>
    </row>
    <row r="107" spans="1:10" ht="12" customHeight="1" x14ac:dyDescent="0.25">
      <c r="A107" s="72" t="s">
        <v>22</v>
      </c>
      <c r="B107" s="79">
        <v>92</v>
      </c>
      <c r="C107" s="79">
        <v>21</v>
      </c>
      <c r="D107" s="79">
        <v>71</v>
      </c>
      <c r="E107" s="63"/>
      <c r="F107" s="197"/>
      <c r="G107" s="197"/>
      <c r="H107" s="197"/>
      <c r="I107" s="197"/>
      <c r="J107" s="189"/>
    </row>
    <row r="108" spans="1:10" ht="12" customHeight="1" x14ac:dyDescent="0.25">
      <c r="A108" s="204" t="s">
        <v>21</v>
      </c>
      <c r="B108" s="96">
        <v>471</v>
      </c>
      <c r="C108" s="96">
        <v>131</v>
      </c>
      <c r="D108" s="96">
        <v>340</v>
      </c>
      <c r="E108" s="63"/>
      <c r="F108" s="197"/>
      <c r="G108" s="197"/>
      <c r="H108" s="197"/>
      <c r="I108" s="197"/>
      <c r="J108" s="189"/>
    </row>
    <row r="109" spans="1:10" ht="12" customHeight="1" x14ac:dyDescent="0.25">
      <c r="A109" s="72" t="s">
        <v>20</v>
      </c>
      <c r="B109" s="79">
        <v>65</v>
      </c>
      <c r="C109" s="79">
        <v>7</v>
      </c>
      <c r="D109" s="79">
        <v>58</v>
      </c>
      <c r="E109" s="63"/>
      <c r="F109" s="197"/>
      <c r="G109" s="197"/>
      <c r="H109" s="197"/>
      <c r="I109" s="197"/>
      <c r="J109" s="189"/>
    </row>
    <row r="110" spans="1:10" ht="12" customHeight="1" x14ac:dyDescent="0.25">
      <c r="A110" s="72" t="s">
        <v>19</v>
      </c>
      <c r="B110" s="79">
        <v>71</v>
      </c>
      <c r="C110" s="79">
        <v>26</v>
      </c>
      <c r="D110" s="79">
        <v>45</v>
      </c>
      <c r="E110" s="63"/>
      <c r="F110" s="197"/>
      <c r="G110" s="197"/>
      <c r="H110" s="197"/>
      <c r="I110" s="197"/>
      <c r="J110" s="189"/>
    </row>
    <row r="111" spans="1:10" ht="12" customHeight="1" x14ac:dyDescent="0.25">
      <c r="A111" s="72" t="s">
        <v>18</v>
      </c>
      <c r="B111" s="79">
        <v>61</v>
      </c>
      <c r="C111" s="79">
        <v>16</v>
      </c>
      <c r="D111" s="79">
        <v>45</v>
      </c>
      <c r="E111" s="63"/>
      <c r="F111" s="197"/>
      <c r="G111" s="197"/>
      <c r="H111" s="197"/>
      <c r="I111" s="197"/>
      <c r="J111" s="189"/>
    </row>
    <row r="112" spans="1:10" ht="12" customHeight="1" x14ac:dyDescent="0.25">
      <c r="A112" s="72" t="s">
        <v>17</v>
      </c>
      <c r="B112" s="79">
        <v>52</v>
      </c>
      <c r="C112" s="79" t="s">
        <v>0</v>
      </c>
      <c r="D112" s="79">
        <v>52</v>
      </c>
      <c r="E112" s="63"/>
      <c r="F112" s="197"/>
      <c r="G112" s="197"/>
      <c r="H112" s="197"/>
      <c r="I112" s="197"/>
      <c r="J112" s="189"/>
    </row>
    <row r="113" spans="1:10" ht="12" customHeight="1" x14ac:dyDescent="0.25">
      <c r="A113" s="72" t="s">
        <v>16</v>
      </c>
      <c r="B113" s="79">
        <v>52</v>
      </c>
      <c r="C113" s="79">
        <v>1</v>
      </c>
      <c r="D113" s="79">
        <v>51</v>
      </c>
      <c r="E113" s="63"/>
      <c r="F113" s="197"/>
      <c r="G113" s="197"/>
      <c r="H113" s="197"/>
      <c r="I113" s="197"/>
      <c r="J113" s="189"/>
    </row>
    <row r="114" spans="1:10" ht="12" customHeight="1" x14ac:dyDescent="0.25">
      <c r="A114" s="204" t="s">
        <v>15</v>
      </c>
      <c r="B114" s="96">
        <v>301</v>
      </c>
      <c r="C114" s="96">
        <v>50</v>
      </c>
      <c r="D114" s="96">
        <v>251</v>
      </c>
      <c r="E114" s="63"/>
      <c r="F114" s="197"/>
      <c r="G114" s="197"/>
      <c r="H114" s="197"/>
      <c r="I114" s="197"/>
      <c r="J114" s="189"/>
    </row>
    <row r="115" spans="1:10" ht="12" customHeight="1" x14ac:dyDescent="0.25">
      <c r="A115" s="72" t="s">
        <v>14</v>
      </c>
      <c r="B115" s="79">
        <v>18</v>
      </c>
      <c r="C115" s="79" t="s">
        <v>0</v>
      </c>
      <c r="D115" s="79">
        <v>18</v>
      </c>
      <c r="E115" s="63"/>
      <c r="F115" s="197"/>
      <c r="G115" s="197"/>
      <c r="H115" s="197"/>
      <c r="I115" s="197"/>
      <c r="J115" s="189"/>
    </row>
    <row r="116" spans="1:10" ht="12" customHeight="1" x14ac:dyDescent="0.25">
      <c r="A116" s="72" t="s">
        <v>13</v>
      </c>
      <c r="B116" s="79">
        <v>20</v>
      </c>
      <c r="C116" s="79">
        <v>2</v>
      </c>
      <c r="D116" s="79">
        <v>18</v>
      </c>
      <c r="E116" s="63"/>
      <c r="F116" s="197"/>
      <c r="G116" s="197"/>
      <c r="H116" s="197"/>
      <c r="I116" s="197"/>
      <c r="J116" s="189"/>
    </row>
    <row r="117" spans="1:10" ht="12" customHeight="1" x14ac:dyDescent="0.25">
      <c r="A117" s="72" t="s">
        <v>12</v>
      </c>
      <c r="B117" s="79">
        <v>9</v>
      </c>
      <c r="C117" s="79">
        <v>2</v>
      </c>
      <c r="D117" s="79">
        <v>7</v>
      </c>
      <c r="E117" s="63"/>
      <c r="F117" s="197"/>
      <c r="G117" s="197"/>
      <c r="H117" s="197"/>
      <c r="I117" s="197"/>
      <c r="J117" s="189"/>
    </row>
    <row r="118" spans="1:10" ht="12" customHeight="1" x14ac:dyDescent="0.25">
      <c r="A118" s="72" t="s">
        <v>11</v>
      </c>
      <c r="B118" s="79">
        <v>14</v>
      </c>
      <c r="C118" s="79" t="s">
        <v>0</v>
      </c>
      <c r="D118" s="79">
        <v>14</v>
      </c>
      <c r="E118" s="63"/>
      <c r="F118" s="197"/>
      <c r="G118" s="197"/>
      <c r="H118" s="197"/>
      <c r="I118" s="197"/>
      <c r="J118" s="189"/>
    </row>
    <row r="119" spans="1:10" ht="12" customHeight="1" x14ac:dyDescent="0.25">
      <c r="A119" s="72" t="s">
        <v>10</v>
      </c>
      <c r="B119" s="79" t="s">
        <v>0</v>
      </c>
      <c r="C119" s="79" t="s">
        <v>0</v>
      </c>
      <c r="D119" s="79" t="s">
        <v>0</v>
      </c>
      <c r="E119" s="63"/>
      <c r="F119" s="197"/>
      <c r="G119" s="197"/>
      <c r="H119" s="197"/>
      <c r="I119" s="197"/>
      <c r="J119" s="189"/>
    </row>
    <row r="120" spans="1:10" ht="12" customHeight="1" x14ac:dyDescent="0.25">
      <c r="A120" s="204" t="s">
        <v>9</v>
      </c>
      <c r="B120" s="96">
        <v>61</v>
      </c>
      <c r="C120" s="96">
        <v>4</v>
      </c>
      <c r="D120" s="96">
        <v>57</v>
      </c>
      <c r="E120" s="63"/>
      <c r="F120" s="197"/>
      <c r="G120" s="197"/>
      <c r="H120" s="197"/>
      <c r="I120" s="197"/>
      <c r="J120" s="189"/>
    </row>
    <row r="121" spans="1:10" ht="12" customHeight="1" x14ac:dyDescent="0.25">
      <c r="A121" s="72" t="s">
        <v>8</v>
      </c>
      <c r="B121" s="79" t="s">
        <v>0</v>
      </c>
      <c r="C121" s="79" t="s">
        <v>0</v>
      </c>
      <c r="D121" s="79" t="s">
        <v>0</v>
      </c>
      <c r="E121" s="63"/>
      <c r="F121" s="197"/>
      <c r="G121" s="197"/>
      <c r="H121" s="197"/>
      <c r="I121" s="197"/>
      <c r="J121" s="189"/>
    </row>
    <row r="122" spans="1:10" ht="12" customHeight="1" x14ac:dyDescent="0.25">
      <c r="A122" s="72" t="s">
        <v>7</v>
      </c>
      <c r="B122" s="79" t="s">
        <v>0</v>
      </c>
      <c r="C122" s="79" t="s">
        <v>0</v>
      </c>
      <c r="D122" s="79" t="s">
        <v>0</v>
      </c>
      <c r="E122" s="63"/>
      <c r="F122" s="197"/>
      <c r="G122" s="197"/>
      <c r="H122" s="197"/>
      <c r="I122" s="197"/>
      <c r="J122" s="189"/>
    </row>
    <row r="123" spans="1:10" ht="12" customHeight="1" x14ac:dyDescent="0.25">
      <c r="A123" s="72" t="s">
        <v>6</v>
      </c>
      <c r="B123" s="79" t="s">
        <v>0</v>
      </c>
      <c r="C123" s="79" t="s">
        <v>0</v>
      </c>
      <c r="D123" s="79" t="s">
        <v>0</v>
      </c>
      <c r="E123" s="63"/>
      <c r="F123" s="197"/>
      <c r="G123" s="197"/>
      <c r="H123" s="197"/>
      <c r="I123" s="197"/>
      <c r="J123" s="189"/>
    </row>
    <row r="124" spans="1:10" ht="12" customHeight="1" x14ac:dyDescent="0.25">
      <c r="A124" s="72" t="s">
        <v>5</v>
      </c>
      <c r="B124" s="79" t="s">
        <v>0</v>
      </c>
      <c r="C124" s="79" t="s">
        <v>0</v>
      </c>
      <c r="D124" s="79" t="s">
        <v>0</v>
      </c>
      <c r="E124" s="63"/>
      <c r="F124" s="197"/>
      <c r="G124" s="197"/>
      <c r="H124" s="197"/>
      <c r="I124" s="197"/>
      <c r="J124" s="189"/>
    </row>
    <row r="125" spans="1:10" ht="12" customHeight="1" x14ac:dyDescent="0.25">
      <c r="A125" s="72" t="s">
        <v>4</v>
      </c>
      <c r="B125" s="79" t="s">
        <v>0</v>
      </c>
      <c r="C125" s="79" t="s">
        <v>0</v>
      </c>
      <c r="D125" s="79" t="s">
        <v>0</v>
      </c>
      <c r="E125" s="63"/>
      <c r="F125" s="197"/>
      <c r="G125" s="197"/>
      <c r="H125" s="197"/>
      <c r="I125" s="197"/>
      <c r="J125" s="189"/>
    </row>
    <row r="126" spans="1:10" ht="12" customHeight="1" x14ac:dyDescent="0.25">
      <c r="A126" s="204" t="s">
        <v>3</v>
      </c>
      <c r="B126" s="96">
        <v>0</v>
      </c>
      <c r="C126" s="96">
        <v>0</v>
      </c>
      <c r="D126" s="96">
        <v>0</v>
      </c>
      <c r="E126" s="63"/>
      <c r="F126" s="197"/>
      <c r="G126" s="197"/>
      <c r="H126" s="197"/>
      <c r="I126" s="197"/>
      <c r="J126" s="189"/>
    </row>
    <row r="127" spans="1:10" ht="12" customHeight="1" x14ac:dyDescent="0.25">
      <c r="A127" s="205" t="s">
        <v>140</v>
      </c>
      <c r="B127" s="206">
        <v>0</v>
      </c>
      <c r="C127" s="206">
        <v>0</v>
      </c>
      <c r="D127" s="206">
        <v>0</v>
      </c>
      <c r="E127" s="63"/>
      <c r="F127" s="197"/>
      <c r="G127" s="197"/>
      <c r="H127" s="197"/>
      <c r="I127" s="197"/>
      <c r="J127" s="189"/>
    </row>
    <row r="128" spans="1:10" x14ac:dyDescent="0.25">
      <c r="A128" s="73"/>
      <c r="B128" s="80"/>
      <c r="C128" s="80"/>
      <c r="D128" s="80"/>
      <c r="E128" s="67"/>
      <c r="F128" s="198"/>
      <c r="G128" s="198"/>
      <c r="H128" s="198"/>
      <c r="I128" s="198"/>
      <c r="J128" s="191"/>
    </row>
    <row r="129" spans="1:10" x14ac:dyDescent="0.25">
      <c r="A129" s="73"/>
      <c r="B129" s="80"/>
      <c r="C129" s="80"/>
      <c r="D129" s="80"/>
      <c r="E129" s="5"/>
      <c r="F129" s="80"/>
      <c r="G129" s="80"/>
      <c r="H129" s="80"/>
      <c r="I129" s="80"/>
      <c r="J129" s="192"/>
    </row>
  </sheetData>
  <mergeCells count="6">
    <mergeCell ref="H3:J3"/>
    <mergeCell ref="A1:D1"/>
    <mergeCell ref="A2:D2"/>
    <mergeCell ref="A3:A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4" zoomScale="115" zoomScaleNormal="115" workbookViewId="0">
      <selection activeCell="H7" sqref="H7"/>
    </sheetView>
  </sheetViews>
  <sheetFormatPr defaultRowHeight="15" x14ac:dyDescent="0.25"/>
  <cols>
    <col min="1" max="1" width="12.85546875" style="74" customWidth="1"/>
    <col min="2" max="2" width="9.5703125" style="74" customWidth="1"/>
    <col min="3" max="3" width="10.42578125" style="74" customWidth="1"/>
    <col min="4" max="4" width="11.28515625" style="74" customWidth="1"/>
  </cols>
  <sheetData>
    <row r="1" spans="1:11" ht="57" customHeight="1" x14ac:dyDescent="0.25">
      <c r="A1" s="372" t="s">
        <v>178</v>
      </c>
      <c r="B1" s="373"/>
      <c r="C1" s="373"/>
      <c r="D1" s="373"/>
      <c r="E1" s="113"/>
      <c r="F1" s="113"/>
      <c r="G1" s="113"/>
      <c r="H1" s="113"/>
      <c r="I1" s="113"/>
      <c r="J1" s="113"/>
    </row>
    <row r="2" spans="1:11" ht="23.25" customHeight="1" x14ac:dyDescent="0.25">
      <c r="A2" s="374" t="s">
        <v>149</v>
      </c>
      <c r="B2" s="375"/>
      <c r="C2" s="375"/>
      <c r="D2" s="375"/>
      <c r="E2" s="113"/>
      <c r="F2" s="113"/>
      <c r="G2" s="113"/>
      <c r="H2" s="113"/>
      <c r="I2" s="113"/>
      <c r="J2" s="113"/>
    </row>
    <row r="3" spans="1:11" ht="15" customHeight="1" x14ac:dyDescent="0.25">
      <c r="A3" s="435" t="s">
        <v>131</v>
      </c>
      <c r="B3" s="435" t="s">
        <v>129</v>
      </c>
      <c r="C3" s="437"/>
      <c r="D3" s="437"/>
      <c r="E3" s="380"/>
      <c r="F3" s="434"/>
      <c r="G3" s="434"/>
      <c r="H3" s="380"/>
      <c r="I3" s="430"/>
      <c r="J3" s="431"/>
      <c r="K3" s="111"/>
    </row>
    <row r="4" spans="1:11" x14ac:dyDescent="0.25">
      <c r="A4" s="436"/>
      <c r="B4" s="127" t="s">
        <v>150</v>
      </c>
      <c r="C4" s="127" t="s">
        <v>125</v>
      </c>
      <c r="D4" s="127" t="s">
        <v>124</v>
      </c>
      <c r="E4" s="59"/>
      <c r="F4" s="59"/>
      <c r="G4" s="59"/>
      <c r="H4" s="59"/>
      <c r="I4" s="59"/>
      <c r="J4" s="59"/>
      <c r="K4" s="111"/>
    </row>
    <row r="5" spans="1:11" x14ac:dyDescent="0.25">
      <c r="A5" s="128" t="s">
        <v>139</v>
      </c>
      <c r="B5" s="127">
        <v>1</v>
      </c>
      <c r="C5" s="127">
        <v>2</v>
      </c>
      <c r="D5" s="127">
        <v>3</v>
      </c>
      <c r="E5" s="59"/>
      <c r="F5" s="59"/>
      <c r="G5" s="59"/>
      <c r="H5" s="59"/>
      <c r="I5" s="59"/>
      <c r="J5" s="60"/>
      <c r="K5" s="111"/>
    </row>
    <row r="6" spans="1:11" ht="25.5" x14ac:dyDescent="0.25">
      <c r="A6" s="83" t="s">
        <v>129</v>
      </c>
      <c r="B6" s="84">
        <v>13735</v>
      </c>
      <c r="C6" s="84">
        <v>6617</v>
      </c>
      <c r="D6" s="84">
        <v>7118</v>
      </c>
      <c r="E6" s="63"/>
      <c r="F6" s="84"/>
      <c r="G6" s="84" t="s">
        <v>150</v>
      </c>
      <c r="H6" s="276" t="s">
        <v>151</v>
      </c>
      <c r="I6" s="84" t="s">
        <v>152</v>
      </c>
      <c r="J6" s="65"/>
      <c r="K6" s="111"/>
    </row>
    <row r="7" spans="1:11" x14ac:dyDescent="0.25">
      <c r="A7" s="83" t="s">
        <v>122</v>
      </c>
      <c r="B7" s="84">
        <v>180</v>
      </c>
      <c r="C7" s="84">
        <v>93</v>
      </c>
      <c r="D7" s="84">
        <v>87</v>
      </c>
      <c r="E7" s="63"/>
      <c r="F7" s="84" t="s">
        <v>251</v>
      </c>
      <c r="G7" s="84">
        <f>H7+I7</f>
        <v>6500</v>
      </c>
      <c r="H7" s="276">
        <f>SUM(C17:C25)</f>
        <v>3481</v>
      </c>
      <c r="I7" s="276">
        <f>SUM(D17:D24)</f>
        <v>3019</v>
      </c>
      <c r="J7" s="65"/>
      <c r="K7" s="111"/>
    </row>
    <row r="8" spans="1:11" x14ac:dyDescent="0.25">
      <c r="A8" s="83" t="s">
        <v>121</v>
      </c>
      <c r="B8" s="84">
        <v>234</v>
      </c>
      <c r="C8" s="84">
        <v>132</v>
      </c>
      <c r="D8" s="84">
        <v>102</v>
      </c>
      <c r="E8" s="63"/>
      <c r="F8" s="63"/>
      <c r="G8" s="63"/>
      <c r="H8" s="65"/>
      <c r="I8" s="63"/>
      <c r="J8" s="65"/>
      <c r="K8" s="111"/>
    </row>
    <row r="9" spans="1:11" x14ac:dyDescent="0.25">
      <c r="A9" s="83" t="s">
        <v>159</v>
      </c>
      <c r="B9" s="84">
        <v>669</v>
      </c>
      <c r="C9" s="84">
        <v>356</v>
      </c>
      <c r="D9" s="84">
        <v>313</v>
      </c>
      <c r="E9" s="63"/>
      <c r="F9" s="63"/>
      <c r="G9" s="63"/>
      <c r="H9" s="63"/>
      <c r="I9" s="63"/>
      <c r="J9" s="65"/>
      <c r="K9" s="111"/>
    </row>
    <row r="10" spans="1:11" x14ac:dyDescent="0.25">
      <c r="A10" s="83" t="s">
        <v>160</v>
      </c>
      <c r="B10" s="84">
        <v>842</v>
      </c>
      <c r="C10" s="84">
        <v>436</v>
      </c>
      <c r="D10" s="84">
        <v>406</v>
      </c>
      <c r="E10" s="63"/>
      <c r="F10" s="63"/>
      <c r="G10" s="63"/>
      <c r="H10" s="63"/>
      <c r="I10" s="63"/>
      <c r="J10" s="65"/>
      <c r="K10" s="111"/>
    </row>
    <row r="11" spans="1:11" x14ac:dyDescent="0.25">
      <c r="A11" s="83" t="s">
        <v>115</v>
      </c>
      <c r="B11" s="84">
        <v>307</v>
      </c>
      <c r="C11" s="84">
        <v>169</v>
      </c>
      <c r="D11" s="84">
        <v>138</v>
      </c>
      <c r="E11" s="63"/>
      <c r="F11" s="63"/>
      <c r="G11" s="63"/>
      <c r="H11" s="63"/>
      <c r="I11" s="63"/>
      <c r="J11" s="65"/>
      <c r="K11" s="111"/>
    </row>
    <row r="12" spans="1:11" x14ac:dyDescent="0.25">
      <c r="A12" s="83" t="s">
        <v>161</v>
      </c>
      <c r="B12" s="84">
        <v>1638</v>
      </c>
      <c r="C12" s="84">
        <v>868</v>
      </c>
      <c r="D12" s="84">
        <v>770</v>
      </c>
      <c r="E12" s="63"/>
      <c r="F12" s="63"/>
      <c r="G12" s="63"/>
      <c r="H12" s="63"/>
      <c r="I12" s="63"/>
      <c r="J12" s="65"/>
      <c r="K12" s="111"/>
    </row>
    <row r="13" spans="1:11" x14ac:dyDescent="0.25">
      <c r="A13" s="83" t="s">
        <v>114</v>
      </c>
      <c r="B13" s="84">
        <v>268</v>
      </c>
      <c r="C13" s="84">
        <v>145</v>
      </c>
      <c r="D13" s="84">
        <v>123</v>
      </c>
      <c r="E13" s="63"/>
      <c r="F13" s="63"/>
      <c r="G13" s="63"/>
      <c r="H13" s="63"/>
      <c r="I13" s="63"/>
      <c r="J13" s="65"/>
      <c r="K13" s="111"/>
    </row>
    <row r="14" spans="1:11" x14ac:dyDescent="0.25">
      <c r="A14" s="83" t="s">
        <v>162</v>
      </c>
      <c r="B14" s="84">
        <v>1560</v>
      </c>
      <c r="C14" s="84">
        <v>786</v>
      </c>
      <c r="D14" s="84">
        <v>774</v>
      </c>
      <c r="E14" s="63"/>
      <c r="F14" s="63"/>
      <c r="G14" s="63"/>
      <c r="H14" s="63"/>
      <c r="I14" s="63"/>
      <c r="J14" s="65"/>
      <c r="K14" s="111"/>
    </row>
    <row r="15" spans="1:11" x14ac:dyDescent="0.25">
      <c r="A15" s="83" t="s">
        <v>163</v>
      </c>
      <c r="B15" s="84">
        <v>403</v>
      </c>
      <c r="C15" s="84">
        <v>190</v>
      </c>
      <c r="D15" s="84">
        <v>213</v>
      </c>
      <c r="E15" s="63"/>
      <c r="F15" s="63"/>
      <c r="G15" s="63"/>
      <c r="H15" s="63"/>
      <c r="I15" s="63"/>
      <c r="J15" s="65"/>
      <c r="K15" s="111"/>
    </row>
    <row r="16" spans="1:11" x14ac:dyDescent="0.25">
      <c r="A16" s="83" t="s">
        <v>164</v>
      </c>
      <c r="B16" s="84">
        <v>337</v>
      </c>
      <c r="C16" s="84">
        <v>178</v>
      </c>
      <c r="D16" s="84">
        <v>159</v>
      </c>
      <c r="E16" s="63"/>
      <c r="F16" s="63"/>
      <c r="G16" s="63"/>
      <c r="H16" s="63"/>
      <c r="I16" s="63"/>
      <c r="J16" s="65"/>
      <c r="K16" s="111"/>
    </row>
    <row r="17" spans="1:11" x14ac:dyDescent="0.25">
      <c r="A17" s="83" t="s">
        <v>165</v>
      </c>
      <c r="B17" s="84">
        <v>261</v>
      </c>
      <c r="C17" s="84">
        <v>141</v>
      </c>
      <c r="D17" s="84">
        <v>120</v>
      </c>
      <c r="E17" s="63"/>
      <c r="F17" s="63"/>
      <c r="G17" s="63"/>
      <c r="H17" s="63"/>
      <c r="I17" s="63"/>
      <c r="J17" s="65"/>
      <c r="K17" s="111"/>
    </row>
    <row r="18" spans="1:11" x14ac:dyDescent="0.25">
      <c r="A18" s="83" t="s">
        <v>93</v>
      </c>
      <c r="B18" s="84">
        <v>582</v>
      </c>
      <c r="C18" s="84">
        <v>310</v>
      </c>
      <c r="D18" s="84">
        <v>272</v>
      </c>
      <c r="E18" s="63"/>
      <c r="F18" s="63"/>
      <c r="G18" s="63"/>
      <c r="H18" s="63"/>
      <c r="I18" s="63"/>
      <c r="J18" s="65"/>
      <c r="K18" s="111"/>
    </row>
    <row r="19" spans="1:11" x14ac:dyDescent="0.25">
      <c r="A19" s="83" t="s">
        <v>87</v>
      </c>
      <c r="B19" s="84">
        <v>482</v>
      </c>
      <c r="C19" s="84">
        <v>263</v>
      </c>
      <c r="D19" s="84">
        <v>219</v>
      </c>
      <c r="E19" s="63"/>
      <c r="F19" s="63"/>
      <c r="G19" s="63"/>
      <c r="H19" s="63"/>
      <c r="I19" s="63"/>
      <c r="J19" s="65"/>
      <c r="K19" s="111"/>
    </row>
    <row r="20" spans="1:11" x14ac:dyDescent="0.25">
      <c r="A20" s="83" t="s">
        <v>81</v>
      </c>
      <c r="B20" s="84">
        <v>1044</v>
      </c>
      <c r="C20" s="84">
        <v>502</v>
      </c>
      <c r="D20" s="84">
        <v>542</v>
      </c>
      <c r="E20" s="63"/>
      <c r="F20" s="63"/>
      <c r="G20" s="63"/>
      <c r="H20" s="63"/>
      <c r="I20" s="63"/>
      <c r="J20" s="65"/>
      <c r="K20" s="111"/>
    </row>
    <row r="21" spans="1:11" x14ac:dyDescent="0.25">
      <c r="A21" s="83" t="s">
        <v>75</v>
      </c>
      <c r="B21" s="84">
        <v>968</v>
      </c>
      <c r="C21" s="84">
        <v>471</v>
      </c>
      <c r="D21" s="84">
        <v>497</v>
      </c>
      <c r="E21" s="63"/>
      <c r="F21" s="63"/>
      <c r="G21" s="63"/>
      <c r="H21" s="63"/>
      <c r="I21" s="63"/>
      <c r="J21" s="65"/>
      <c r="K21" s="111"/>
    </row>
    <row r="22" spans="1:11" x14ac:dyDescent="0.25">
      <c r="A22" s="83" t="s">
        <v>69</v>
      </c>
      <c r="B22" s="84">
        <v>956</v>
      </c>
      <c r="C22" s="84">
        <v>456</v>
      </c>
      <c r="D22" s="84">
        <v>500</v>
      </c>
      <c r="E22" s="63"/>
      <c r="F22" s="63"/>
      <c r="G22" s="63"/>
      <c r="H22" s="63"/>
      <c r="I22" s="63"/>
      <c r="J22" s="65"/>
      <c r="K22" s="111"/>
    </row>
    <row r="23" spans="1:11" x14ac:dyDescent="0.25">
      <c r="A23" s="83" t="s">
        <v>63</v>
      </c>
      <c r="B23" s="84">
        <v>807</v>
      </c>
      <c r="C23" s="84">
        <v>377</v>
      </c>
      <c r="D23" s="84">
        <v>430</v>
      </c>
      <c r="E23" s="63"/>
      <c r="F23" s="63"/>
      <c r="G23" s="63"/>
      <c r="H23" s="63"/>
      <c r="I23" s="63"/>
      <c r="J23" s="65"/>
      <c r="K23" s="111"/>
    </row>
    <row r="24" spans="1:11" x14ac:dyDescent="0.25">
      <c r="A24" s="83" t="s">
        <v>57</v>
      </c>
      <c r="B24" s="84">
        <v>866</v>
      </c>
      <c r="C24" s="84">
        <v>427</v>
      </c>
      <c r="D24" s="84">
        <v>439</v>
      </c>
      <c r="E24" s="63"/>
      <c r="F24" s="63"/>
      <c r="G24" s="63"/>
      <c r="H24" s="63"/>
      <c r="I24" s="63"/>
      <c r="J24" s="65"/>
      <c r="K24" s="111"/>
    </row>
    <row r="25" spans="1:11" x14ac:dyDescent="0.25">
      <c r="A25" s="83" t="s">
        <v>51</v>
      </c>
      <c r="B25" s="84">
        <v>1099</v>
      </c>
      <c r="C25" s="84">
        <v>534</v>
      </c>
      <c r="D25" s="84">
        <v>565</v>
      </c>
      <c r="E25" s="63"/>
      <c r="F25" s="63"/>
      <c r="G25" s="63"/>
      <c r="H25" s="63"/>
      <c r="I25" s="63"/>
      <c r="J25" s="66"/>
      <c r="K25" s="111"/>
    </row>
    <row r="26" spans="1:11" x14ac:dyDescent="0.25">
      <c r="A26" s="83" t="s">
        <v>45</v>
      </c>
      <c r="B26" s="84">
        <v>922</v>
      </c>
      <c r="C26" s="84">
        <v>379</v>
      </c>
      <c r="D26" s="84">
        <v>543</v>
      </c>
      <c r="E26" s="63"/>
      <c r="F26" s="63"/>
      <c r="G26" s="63"/>
      <c r="H26" s="63"/>
      <c r="I26" s="63"/>
      <c r="J26" s="66"/>
      <c r="K26" s="111"/>
    </row>
    <row r="27" spans="1:11" x14ac:dyDescent="0.25">
      <c r="A27" s="83" t="s">
        <v>39</v>
      </c>
      <c r="B27" s="84">
        <v>641</v>
      </c>
      <c r="C27" s="84">
        <v>285</v>
      </c>
      <c r="D27" s="84">
        <v>356</v>
      </c>
      <c r="E27" s="63"/>
      <c r="F27" s="63"/>
      <c r="G27" s="63"/>
      <c r="H27" s="63"/>
      <c r="I27" s="63"/>
      <c r="J27" s="66"/>
      <c r="K27" s="111"/>
    </row>
    <row r="28" spans="1:11" ht="25.5" x14ac:dyDescent="0.25">
      <c r="A28" s="83" t="s">
        <v>179</v>
      </c>
      <c r="B28" s="84">
        <v>721</v>
      </c>
      <c r="C28" s="84">
        <v>212</v>
      </c>
      <c r="D28" s="84">
        <v>509</v>
      </c>
      <c r="E28" s="63"/>
      <c r="F28" s="63"/>
      <c r="G28" s="63"/>
      <c r="H28" s="63"/>
      <c r="I28" s="63"/>
      <c r="J28" s="66"/>
      <c r="K28" s="111"/>
    </row>
    <row r="29" spans="1:11" ht="38.25" x14ac:dyDescent="0.25">
      <c r="A29" s="83" t="s">
        <v>180</v>
      </c>
      <c r="B29" s="84">
        <v>4049</v>
      </c>
      <c r="C29" s="84">
        <v>2082</v>
      </c>
      <c r="D29" s="84">
        <v>1967</v>
      </c>
      <c r="E29" s="63"/>
      <c r="F29" s="63"/>
      <c r="G29" s="63"/>
      <c r="H29" s="63"/>
      <c r="I29" s="63"/>
      <c r="J29" s="66"/>
      <c r="K29" s="111"/>
    </row>
    <row r="30" spans="1:11" ht="38.25" customHeight="1" x14ac:dyDescent="0.25">
      <c r="A30" s="81" t="s">
        <v>181</v>
      </c>
      <c r="B30" s="82">
        <v>6837</v>
      </c>
      <c r="C30" s="82">
        <v>3659</v>
      </c>
      <c r="D30" s="82">
        <v>3178</v>
      </c>
      <c r="E30" s="63"/>
      <c r="F30" s="63"/>
      <c r="G30" s="63"/>
      <c r="H30" s="63"/>
      <c r="I30" s="63"/>
      <c r="J30" s="66"/>
      <c r="K30" s="111"/>
    </row>
    <row r="31" spans="1:11" ht="38.25" x14ac:dyDescent="0.25">
      <c r="A31" s="83" t="s">
        <v>182</v>
      </c>
      <c r="B31" s="84">
        <v>2849</v>
      </c>
      <c r="C31" s="84">
        <v>876</v>
      </c>
      <c r="D31" s="84">
        <v>1973</v>
      </c>
      <c r="E31" s="63"/>
      <c r="F31" s="63"/>
      <c r="G31" s="63"/>
      <c r="H31" s="63"/>
      <c r="I31" s="63"/>
      <c r="J31" s="66"/>
      <c r="K31" s="111"/>
    </row>
    <row r="32" spans="1:11" x14ac:dyDescent="0.25">
      <c r="A32" s="83" t="s">
        <v>153</v>
      </c>
      <c r="B32" s="84">
        <v>3852</v>
      </c>
      <c r="C32" s="84">
        <v>1983</v>
      </c>
      <c r="D32" s="84">
        <v>1869</v>
      </c>
      <c r="E32" s="63"/>
      <c r="F32" s="63"/>
      <c r="G32" s="63"/>
      <c r="H32" s="63"/>
      <c r="I32" s="63"/>
      <c r="J32" s="65"/>
      <c r="K32" s="111"/>
    </row>
    <row r="33" spans="1:11" x14ac:dyDescent="0.25">
      <c r="A33" s="83" t="s">
        <v>155</v>
      </c>
      <c r="B33" s="84">
        <v>4386</v>
      </c>
      <c r="C33" s="84">
        <v>2260</v>
      </c>
      <c r="D33" s="84">
        <v>2126</v>
      </c>
      <c r="E33" s="63"/>
      <c r="F33" s="63"/>
      <c r="G33" s="63"/>
      <c r="H33" s="63"/>
      <c r="I33" s="63"/>
      <c r="J33" s="65"/>
      <c r="K33" s="111"/>
    </row>
    <row r="34" spans="1:11" ht="19.5" customHeight="1" x14ac:dyDescent="0.25">
      <c r="A34" s="83" t="s">
        <v>176</v>
      </c>
      <c r="B34" s="84">
        <v>1662</v>
      </c>
      <c r="C34" s="84">
        <v>892</v>
      </c>
      <c r="D34" s="84">
        <v>770</v>
      </c>
      <c r="E34" s="63"/>
      <c r="F34" s="63"/>
      <c r="G34" s="63"/>
      <c r="H34" s="63"/>
      <c r="I34" s="63"/>
      <c r="J34" s="65"/>
      <c r="K34" s="111"/>
    </row>
    <row r="35" spans="1:11" ht="18" customHeight="1" x14ac:dyDescent="0.25">
      <c r="A35" s="83" t="s">
        <v>175</v>
      </c>
      <c r="B35" s="84">
        <v>5634</v>
      </c>
      <c r="C35" s="84">
        <v>2797</v>
      </c>
      <c r="D35" s="84">
        <v>2837</v>
      </c>
      <c r="E35" s="63"/>
      <c r="F35" s="63"/>
      <c r="G35" s="63"/>
      <c r="H35" s="63"/>
      <c r="I35" s="63"/>
      <c r="J35" s="65"/>
      <c r="K35" s="111"/>
    </row>
    <row r="36" spans="1:11" x14ac:dyDescent="0.25">
      <c r="E36" s="111"/>
      <c r="F36" s="111"/>
      <c r="G36" s="111"/>
      <c r="H36" s="111"/>
      <c r="I36" s="111"/>
      <c r="J36" s="111"/>
      <c r="K36" s="111"/>
    </row>
    <row r="37" spans="1:11" x14ac:dyDescent="0.25">
      <c r="E37" s="111"/>
      <c r="F37" s="111"/>
      <c r="G37" s="111"/>
      <c r="H37" s="111"/>
      <c r="I37" s="111"/>
      <c r="J37" s="111"/>
      <c r="K37" s="111"/>
    </row>
  </sheetData>
  <mergeCells count="6">
    <mergeCell ref="H3:J3"/>
    <mergeCell ref="A1:D1"/>
    <mergeCell ref="A2:D2"/>
    <mergeCell ref="A3:A4"/>
    <mergeCell ref="B3:D3"/>
    <mergeCell ref="E3:G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115" zoomScaleNormal="115" workbookViewId="0">
      <selection activeCell="G7" sqref="G7"/>
    </sheetView>
  </sheetViews>
  <sheetFormatPr defaultRowHeight="15" x14ac:dyDescent="0.25"/>
  <cols>
    <col min="1" max="1" width="12.85546875" style="74" customWidth="1"/>
    <col min="2" max="2" width="9.5703125" style="74" customWidth="1"/>
    <col min="3" max="3" width="10.42578125" style="74" customWidth="1"/>
    <col min="4" max="4" width="11.28515625" style="74" customWidth="1"/>
  </cols>
  <sheetData>
    <row r="1" spans="1:11" ht="57" customHeight="1" x14ac:dyDescent="0.25">
      <c r="A1" s="372" t="s">
        <v>178</v>
      </c>
      <c r="B1" s="373"/>
      <c r="C1" s="373"/>
      <c r="D1" s="373"/>
      <c r="E1" s="113"/>
      <c r="F1" s="113"/>
      <c r="G1" s="113"/>
      <c r="H1" s="113"/>
      <c r="I1" s="113"/>
      <c r="J1" s="113"/>
    </row>
    <row r="2" spans="1:11" ht="23.25" customHeight="1" x14ac:dyDescent="0.25">
      <c r="A2" s="374" t="s">
        <v>142</v>
      </c>
      <c r="B2" s="375"/>
      <c r="C2" s="375"/>
      <c r="D2" s="375"/>
      <c r="E2" s="113"/>
      <c r="F2" s="113"/>
      <c r="G2" s="113"/>
      <c r="H2" s="113"/>
      <c r="I2" s="113"/>
      <c r="J2" s="113"/>
    </row>
    <row r="3" spans="1:11" ht="15" customHeight="1" x14ac:dyDescent="0.25">
      <c r="A3" s="435" t="s">
        <v>131</v>
      </c>
      <c r="B3" s="435" t="s">
        <v>129</v>
      </c>
      <c r="C3" s="437"/>
      <c r="D3" s="437"/>
      <c r="E3" s="380"/>
      <c r="F3" s="434"/>
      <c r="G3" s="434"/>
      <c r="H3" s="380"/>
      <c r="I3" s="430"/>
      <c r="J3" s="431"/>
      <c r="K3" s="111"/>
    </row>
    <row r="4" spans="1:11" x14ac:dyDescent="0.25">
      <c r="A4" s="436"/>
      <c r="B4" s="127" t="s">
        <v>150</v>
      </c>
      <c r="C4" s="127" t="s">
        <v>125</v>
      </c>
      <c r="D4" s="127" t="s">
        <v>124</v>
      </c>
      <c r="E4" s="59"/>
      <c r="F4" s="59"/>
      <c r="G4" s="59"/>
      <c r="H4" s="59"/>
      <c r="I4" s="59"/>
      <c r="J4" s="59"/>
      <c r="K4" s="111"/>
    </row>
    <row r="5" spans="1:11" x14ac:dyDescent="0.25">
      <c r="A5" s="128" t="s">
        <v>139</v>
      </c>
      <c r="B5" s="127">
        <v>1</v>
      </c>
      <c r="C5" s="127">
        <v>2</v>
      </c>
      <c r="D5" s="127">
        <v>3</v>
      </c>
      <c r="E5" s="59"/>
      <c r="F5" s="59"/>
      <c r="G5" s="59"/>
      <c r="H5" s="59"/>
      <c r="I5" s="59"/>
      <c r="J5" s="60"/>
      <c r="K5" s="111"/>
    </row>
    <row r="6" spans="1:11" ht="25.5" x14ac:dyDescent="0.25">
      <c r="A6" s="83" t="s">
        <v>129</v>
      </c>
      <c r="B6" s="84">
        <v>14312</v>
      </c>
      <c r="C6" s="84">
        <v>6804</v>
      </c>
      <c r="D6" s="84">
        <v>7508</v>
      </c>
      <c r="E6" s="63"/>
      <c r="F6" s="84"/>
      <c r="G6" s="84" t="s">
        <v>150</v>
      </c>
      <c r="H6" s="276" t="s">
        <v>151</v>
      </c>
      <c r="I6" s="84" t="s">
        <v>152</v>
      </c>
      <c r="J6" s="65"/>
      <c r="K6" s="111"/>
    </row>
    <row r="7" spans="1:11" x14ac:dyDescent="0.25">
      <c r="A7" s="83" t="s">
        <v>122</v>
      </c>
      <c r="B7" s="84">
        <v>221</v>
      </c>
      <c r="C7" s="84">
        <v>121</v>
      </c>
      <c r="D7" s="84">
        <v>100</v>
      </c>
      <c r="E7" s="63"/>
      <c r="F7" s="84" t="s">
        <v>251</v>
      </c>
      <c r="G7" s="84">
        <f>H7+I7</f>
        <v>6813</v>
      </c>
      <c r="H7" s="276">
        <f>SUM(C17:C25)</f>
        <v>3593</v>
      </c>
      <c r="I7" s="276">
        <f>SUM(D17:D24)</f>
        <v>3220</v>
      </c>
      <c r="J7" s="65"/>
      <c r="K7" s="111"/>
    </row>
    <row r="8" spans="1:11" x14ac:dyDescent="0.25">
      <c r="A8" s="83" t="s">
        <v>121</v>
      </c>
      <c r="B8" s="84">
        <v>251</v>
      </c>
      <c r="C8" s="84">
        <v>136</v>
      </c>
      <c r="D8" s="84">
        <v>115</v>
      </c>
      <c r="E8" s="63"/>
      <c r="F8" s="63"/>
      <c r="G8" s="63"/>
      <c r="H8" s="65"/>
      <c r="I8" s="63"/>
      <c r="J8" s="65"/>
      <c r="K8" s="111"/>
    </row>
    <row r="9" spans="1:11" x14ac:dyDescent="0.25">
      <c r="A9" s="83" t="s">
        <v>159</v>
      </c>
      <c r="B9" s="84">
        <v>708</v>
      </c>
      <c r="C9" s="84">
        <v>373</v>
      </c>
      <c r="D9" s="84">
        <v>335</v>
      </c>
      <c r="E9" s="63"/>
      <c r="F9" s="63"/>
      <c r="G9" s="63"/>
      <c r="H9" s="63"/>
      <c r="I9" s="63"/>
      <c r="J9" s="65"/>
      <c r="K9" s="111"/>
    </row>
    <row r="10" spans="1:11" x14ac:dyDescent="0.25">
      <c r="A10" s="83" t="s">
        <v>160</v>
      </c>
      <c r="B10" s="84">
        <v>866</v>
      </c>
      <c r="C10" s="84">
        <v>432</v>
      </c>
      <c r="D10" s="84">
        <v>434</v>
      </c>
      <c r="E10" s="63"/>
      <c r="F10" s="63"/>
      <c r="G10" s="63"/>
      <c r="H10" s="63"/>
      <c r="I10" s="63"/>
      <c r="J10" s="65"/>
      <c r="K10" s="111"/>
    </row>
    <row r="11" spans="1:11" x14ac:dyDescent="0.25">
      <c r="A11" s="83" t="s">
        <v>115</v>
      </c>
      <c r="B11" s="84">
        <v>307</v>
      </c>
      <c r="C11" s="84">
        <v>152</v>
      </c>
      <c r="D11" s="84">
        <v>155</v>
      </c>
      <c r="E11" s="63"/>
      <c r="F11" s="63"/>
      <c r="G11" s="63"/>
      <c r="H11" s="63"/>
      <c r="I11" s="63"/>
      <c r="J11" s="65"/>
      <c r="K11" s="111"/>
    </row>
    <row r="12" spans="1:11" x14ac:dyDescent="0.25">
      <c r="A12" s="83" t="s">
        <v>161</v>
      </c>
      <c r="B12" s="84">
        <v>1660</v>
      </c>
      <c r="C12" s="84">
        <v>836</v>
      </c>
      <c r="D12" s="84">
        <v>824</v>
      </c>
      <c r="E12" s="63"/>
      <c r="F12" s="63"/>
      <c r="G12" s="63"/>
      <c r="H12" s="63"/>
      <c r="I12" s="63"/>
      <c r="J12" s="65"/>
      <c r="K12" s="111"/>
    </row>
    <row r="13" spans="1:11" x14ac:dyDescent="0.25">
      <c r="A13" s="83" t="s">
        <v>114</v>
      </c>
      <c r="B13" s="84">
        <v>263</v>
      </c>
      <c r="C13" s="84">
        <v>128</v>
      </c>
      <c r="D13" s="84">
        <v>135</v>
      </c>
      <c r="E13" s="63"/>
      <c r="F13" s="63"/>
      <c r="G13" s="63"/>
      <c r="H13" s="63"/>
      <c r="I13" s="63"/>
      <c r="J13" s="65"/>
      <c r="K13" s="111"/>
    </row>
    <row r="14" spans="1:11" x14ac:dyDescent="0.25">
      <c r="A14" s="83" t="s">
        <v>162</v>
      </c>
      <c r="B14" s="84">
        <v>1598</v>
      </c>
      <c r="C14" s="84">
        <v>839</v>
      </c>
      <c r="D14" s="84">
        <v>759</v>
      </c>
      <c r="E14" s="63"/>
      <c r="F14" s="63"/>
      <c r="G14" s="63"/>
      <c r="H14" s="63"/>
      <c r="I14" s="63"/>
      <c r="J14" s="65"/>
      <c r="K14" s="111"/>
    </row>
    <row r="15" spans="1:11" x14ac:dyDescent="0.25">
      <c r="A15" s="83" t="s">
        <v>163</v>
      </c>
      <c r="B15" s="84">
        <v>437</v>
      </c>
      <c r="C15" s="84">
        <v>209</v>
      </c>
      <c r="D15" s="84">
        <v>228</v>
      </c>
      <c r="E15" s="63"/>
      <c r="F15" s="63"/>
      <c r="G15" s="63"/>
      <c r="H15" s="63"/>
      <c r="I15" s="63"/>
      <c r="J15" s="65"/>
      <c r="K15" s="111"/>
    </row>
    <row r="16" spans="1:11" x14ac:dyDescent="0.25">
      <c r="A16" s="83" t="s">
        <v>164</v>
      </c>
      <c r="B16" s="84">
        <v>364</v>
      </c>
      <c r="C16" s="84">
        <v>189</v>
      </c>
      <c r="D16" s="84">
        <v>175</v>
      </c>
      <c r="E16" s="63"/>
      <c r="F16" s="63"/>
      <c r="G16" s="63"/>
      <c r="H16" s="63"/>
      <c r="I16" s="63"/>
      <c r="J16" s="65"/>
      <c r="K16" s="111"/>
    </row>
    <row r="17" spans="1:11" x14ac:dyDescent="0.25">
      <c r="A17" s="83" t="s">
        <v>165</v>
      </c>
      <c r="B17" s="84">
        <v>257</v>
      </c>
      <c r="C17" s="84">
        <v>134</v>
      </c>
      <c r="D17" s="84">
        <v>123</v>
      </c>
      <c r="E17" s="63"/>
      <c r="F17" s="63"/>
      <c r="G17" s="63"/>
      <c r="H17" s="63"/>
      <c r="I17" s="63"/>
      <c r="J17" s="65"/>
      <c r="K17" s="111"/>
    </row>
    <row r="18" spans="1:11" x14ac:dyDescent="0.25">
      <c r="A18" s="83" t="s">
        <v>93</v>
      </c>
      <c r="B18" s="84">
        <v>648</v>
      </c>
      <c r="C18" s="84">
        <v>329</v>
      </c>
      <c r="D18" s="84">
        <v>319</v>
      </c>
      <c r="E18" s="63"/>
      <c r="F18" s="63"/>
      <c r="G18" s="63"/>
      <c r="H18" s="63"/>
      <c r="I18" s="63"/>
      <c r="J18" s="65"/>
      <c r="K18" s="111"/>
    </row>
    <row r="19" spans="1:11" x14ac:dyDescent="0.25">
      <c r="A19" s="83" t="s">
        <v>87</v>
      </c>
      <c r="B19" s="84">
        <v>468</v>
      </c>
      <c r="C19" s="84">
        <v>247</v>
      </c>
      <c r="D19" s="84">
        <v>221</v>
      </c>
      <c r="E19" s="63"/>
      <c r="F19" s="63"/>
      <c r="G19" s="63"/>
      <c r="H19" s="63"/>
      <c r="I19" s="63"/>
      <c r="J19" s="65"/>
      <c r="K19" s="111"/>
    </row>
    <row r="20" spans="1:11" x14ac:dyDescent="0.25">
      <c r="A20" s="83" t="s">
        <v>81</v>
      </c>
      <c r="B20" s="84">
        <v>1081</v>
      </c>
      <c r="C20" s="84">
        <v>522</v>
      </c>
      <c r="D20" s="84">
        <v>559</v>
      </c>
      <c r="E20" s="63"/>
      <c r="F20" s="63"/>
      <c r="G20" s="63"/>
      <c r="H20" s="63"/>
      <c r="I20" s="63"/>
      <c r="J20" s="65"/>
      <c r="K20" s="111"/>
    </row>
    <row r="21" spans="1:11" x14ac:dyDescent="0.25">
      <c r="A21" s="83" t="s">
        <v>75</v>
      </c>
      <c r="B21" s="84">
        <v>1026</v>
      </c>
      <c r="C21" s="84">
        <v>482</v>
      </c>
      <c r="D21" s="84">
        <v>544</v>
      </c>
      <c r="E21" s="63"/>
      <c r="F21" s="63"/>
      <c r="G21" s="63"/>
      <c r="H21" s="63"/>
      <c r="I21" s="63"/>
      <c r="J21" s="65"/>
      <c r="K21" s="111"/>
    </row>
    <row r="22" spans="1:11" x14ac:dyDescent="0.25">
      <c r="A22" s="83" t="s">
        <v>69</v>
      </c>
      <c r="B22" s="84">
        <v>949</v>
      </c>
      <c r="C22" s="84">
        <v>459</v>
      </c>
      <c r="D22" s="84">
        <v>490</v>
      </c>
      <c r="E22" s="63"/>
      <c r="F22" s="63"/>
      <c r="G22" s="63"/>
      <c r="H22" s="63"/>
      <c r="I22" s="63"/>
      <c r="J22" s="65"/>
      <c r="K22" s="111"/>
    </row>
    <row r="23" spans="1:11" x14ac:dyDescent="0.25">
      <c r="A23" s="83" t="s">
        <v>63</v>
      </c>
      <c r="B23" s="84">
        <v>842</v>
      </c>
      <c r="C23" s="84">
        <v>399</v>
      </c>
      <c r="D23" s="84">
        <v>443</v>
      </c>
      <c r="E23" s="63"/>
      <c r="F23" s="63"/>
      <c r="G23" s="63"/>
      <c r="H23" s="63"/>
      <c r="I23" s="63"/>
      <c r="J23" s="65"/>
      <c r="K23" s="111"/>
    </row>
    <row r="24" spans="1:11" x14ac:dyDescent="0.25">
      <c r="A24" s="83" t="s">
        <v>57</v>
      </c>
      <c r="B24" s="84">
        <v>962</v>
      </c>
      <c r="C24" s="84">
        <v>441</v>
      </c>
      <c r="D24" s="84">
        <v>521</v>
      </c>
      <c r="E24" s="63"/>
      <c r="F24" s="63"/>
      <c r="G24" s="63"/>
      <c r="H24" s="63"/>
      <c r="I24" s="63"/>
      <c r="J24" s="65"/>
      <c r="K24" s="111"/>
    </row>
    <row r="25" spans="1:11" x14ac:dyDescent="0.25">
      <c r="A25" s="83" t="s">
        <v>51</v>
      </c>
      <c r="B25" s="84">
        <v>1234</v>
      </c>
      <c r="C25" s="84">
        <v>580</v>
      </c>
      <c r="D25" s="84">
        <v>654</v>
      </c>
      <c r="E25" s="63"/>
      <c r="F25" s="63"/>
      <c r="G25" s="63"/>
      <c r="H25" s="63"/>
      <c r="I25" s="63"/>
      <c r="J25" s="66"/>
      <c r="K25" s="111"/>
    </row>
    <row r="26" spans="1:11" x14ac:dyDescent="0.25">
      <c r="A26" s="83" t="s">
        <v>45</v>
      </c>
      <c r="B26" s="84">
        <v>997</v>
      </c>
      <c r="C26" s="84">
        <v>425</v>
      </c>
      <c r="D26" s="84">
        <v>572</v>
      </c>
      <c r="E26" s="63"/>
      <c r="F26" s="63"/>
      <c r="G26" s="63"/>
      <c r="H26" s="63"/>
      <c r="I26" s="63"/>
      <c r="J26" s="66"/>
      <c r="K26" s="111"/>
    </row>
    <row r="27" spans="1:11" x14ac:dyDescent="0.25">
      <c r="A27" s="83" t="s">
        <v>39</v>
      </c>
      <c r="B27" s="84">
        <v>561</v>
      </c>
      <c r="C27" s="84">
        <v>240</v>
      </c>
      <c r="D27" s="84">
        <v>321</v>
      </c>
      <c r="E27" s="63"/>
      <c r="F27" s="63"/>
      <c r="G27" s="63"/>
      <c r="H27" s="63"/>
      <c r="I27" s="63"/>
      <c r="J27" s="66"/>
      <c r="K27" s="111"/>
    </row>
    <row r="28" spans="1:11" ht="25.5" x14ac:dyDescent="0.25">
      <c r="A28" s="83" t="s">
        <v>179</v>
      </c>
      <c r="B28" s="84">
        <v>744</v>
      </c>
      <c r="C28" s="84">
        <v>224</v>
      </c>
      <c r="D28" s="84">
        <v>520</v>
      </c>
      <c r="E28" s="63"/>
      <c r="F28" s="63"/>
      <c r="G28" s="63"/>
      <c r="H28" s="63"/>
      <c r="I28" s="63"/>
      <c r="J28" s="66"/>
      <c r="K28" s="111"/>
    </row>
    <row r="29" spans="1:11" ht="38.25" x14ac:dyDescent="0.25">
      <c r="A29" s="83" t="s">
        <v>180</v>
      </c>
      <c r="B29" s="84">
        <v>4179</v>
      </c>
      <c r="C29" s="84">
        <v>2133</v>
      </c>
      <c r="D29" s="84">
        <v>2046</v>
      </c>
      <c r="E29" s="63"/>
      <c r="F29" s="63"/>
      <c r="G29" s="63"/>
      <c r="H29" s="63"/>
      <c r="I29" s="63"/>
      <c r="J29" s="66"/>
      <c r="K29" s="111"/>
    </row>
    <row r="30" spans="1:11" ht="38.25" customHeight="1" x14ac:dyDescent="0.25">
      <c r="A30" s="81" t="s">
        <v>181</v>
      </c>
      <c r="B30" s="82">
        <v>7177</v>
      </c>
      <c r="C30" s="82">
        <v>3782</v>
      </c>
      <c r="D30" s="82">
        <v>3395</v>
      </c>
      <c r="E30" s="63"/>
      <c r="F30" s="63"/>
      <c r="G30" s="63"/>
      <c r="H30" s="63"/>
      <c r="I30" s="63"/>
      <c r="J30" s="66"/>
      <c r="K30" s="111"/>
    </row>
    <row r="31" spans="1:11" ht="38.25" x14ac:dyDescent="0.25">
      <c r="A31" s="83" t="s">
        <v>182</v>
      </c>
      <c r="B31" s="84">
        <v>2956</v>
      </c>
      <c r="C31" s="84">
        <v>889</v>
      </c>
      <c r="D31" s="84">
        <v>2067</v>
      </c>
      <c r="E31" s="63"/>
      <c r="F31" s="63"/>
      <c r="G31" s="63"/>
      <c r="H31" s="63"/>
      <c r="I31" s="63"/>
      <c r="J31" s="66"/>
      <c r="K31" s="111"/>
    </row>
    <row r="32" spans="1:11" x14ac:dyDescent="0.25">
      <c r="A32" s="83" t="s">
        <v>153</v>
      </c>
      <c r="B32" s="84">
        <v>3974</v>
      </c>
      <c r="C32" s="84">
        <v>2029</v>
      </c>
      <c r="D32" s="84">
        <v>1945</v>
      </c>
      <c r="E32" s="63"/>
      <c r="F32" s="63"/>
      <c r="G32" s="63"/>
      <c r="H32" s="63"/>
      <c r="I32" s="63"/>
      <c r="J32" s="65"/>
      <c r="K32" s="111"/>
    </row>
    <row r="33" spans="1:11" x14ac:dyDescent="0.25">
      <c r="A33" s="83" t="s">
        <v>155</v>
      </c>
      <c r="B33" s="84">
        <v>4543</v>
      </c>
      <c r="C33" s="84">
        <v>2322</v>
      </c>
      <c r="D33" s="84">
        <v>2221</v>
      </c>
      <c r="E33" s="63"/>
      <c r="F33" s="63"/>
      <c r="G33" s="63"/>
      <c r="H33" s="63"/>
      <c r="I33" s="63"/>
      <c r="J33" s="65"/>
      <c r="K33" s="111"/>
    </row>
    <row r="34" spans="1:11" ht="19.5" customHeight="1" x14ac:dyDescent="0.25">
      <c r="A34" s="83" t="s">
        <v>176</v>
      </c>
      <c r="B34" s="84">
        <v>1737</v>
      </c>
      <c r="C34" s="84">
        <v>899</v>
      </c>
      <c r="D34" s="84">
        <v>838</v>
      </c>
      <c r="E34" s="63"/>
      <c r="F34" s="63"/>
      <c r="G34" s="63"/>
      <c r="H34" s="63"/>
      <c r="I34" s="63"/>
      <c r="J34" s="65"/>
      <c r="K34" s="111"/>
    </row>
    <row r="35" spans="1:11" ht="18" customHeight="1" x14ac:dyDescent="0.25">
      <c r="A35" s="83" t="s">
        <v>175</v>
      </c>
      <c r="B35" s="84">
        <v>5840</v>
      </c>
      <c r="C35" s="84">
        <v>2865</v>
      </c>
      <c r="D35" s="84">
        <v>2975</v>
      </c>
      <c r="E35" s="63"/>
      <c r="F35" s="63"/>
      <c r="G35" s="63"/>
      <c r="H35" s="63"/>
      <c r="I35" s="63"/>
      <c r="J35" s="65"/>
      <c r="K35" s="111"/>
    </row>
    <row r="36" spans="1:11" x14ac:dyDescent="0.25">
      <c r="E36" s="111"/>
      <c r="F36" s="111"/>
      <c r="G36" s="111"/>
      <c r="H36" s="111"/>
      <c r="I36" s="111"/>
      <c r="J36" s="111"/>
      <c r="K36" s="111"/>
    </row>
    <row r="37" spans="1:11" x14ac:dyDescent="0.25">
      <c r="E37" s="111"/>
      <c r="F37" s="111"/>
      <c r="G37" s="111"/>
      <c r="H37" s="111"/>
      <c r="I37" s="111"/>
      <c r="J37" s="111"/>
      <c r="K37" s="111"/>
    </row>
  </sheetData>
  <mergeCells count="6">
    <mergeCell ref="H3:J3"/>
    <mergeCell ref="A1:D1"/>
    <mergeCell ref="A2:D2"/>
    <mergeCell ref="A3:A4"/>
    <mergeCell ref="B3:D3"/>
    <mergeCell ref="E3:G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115" zoomScaleNormal="115" workbookViewId="0">
      <selection activeCell="H7" sqref="H7:I7"/>
    </sheetView>
  </sheetViews>
  <sheetFormatPr defaultRowHeight="15" x14ac:dyDescent="0.25"/>
  <cols>
    <col min="1" max="1" width="12.85546875" style="74" customWidth="1"/>
    <col min="2" max="2" width="9.5703125" style="74" customWidth="1"/>
    <col min="3" max="3" width="10.42578125" style="74" customWidth="1"/>
    <col min="4" max="4" width="11.28515625" style="74" customWidth="1"/>
  </cols>
  <sheetData>
    <row r="1" spans="1:11" ht="57" customHeight="1" x14ac:dyDescent="0.25">
      <c r="A1" s="372" t="s">
        <v>178</v>
      </c>
      <c r="B1" s="373"/>
      <c r="C1" s="373"/>
      <c r="D1" s="373"/>
      <c r="E1" s="113"/>
      <c r="F1" s="113"/>
      <c r="G1" s="113"/>
      <c r="H1" s="113"/>
      <c r="I1" s="113"/>
      <c r="J1" s="113"/>
    </row>
    <row r="2" spans="1:11" ht="23.25" customHeight="1" x14ac:dyDescent="0.25">
      <c r="A2" s="374" t="s">
        <v>144</v>
      </c>
      <c r="B2" s="375"/>
      <c r="C2" s="375"/>
      <c r="D2" s="375"/>
      <c r="E2" s="113"/>
      <c r="F2" s="113"/>
      <c r="G2" s="113"/>
      <c r="H2" s="113"/>
      <c r="I2" s="113"/>
      <c r="J2" s="113"/>
    </row>
    <row r="3" spans="1:11" ht="15" customHeight="1" x14ac:dyDescent="0.25">
      <c r="A3" s="435" t="s">
        <v>131</v>
      </c>
      <c r="B3" s="435" t="s">
        <v>129</v>
      </c>
      <c r="C3" s="437"/>
      <c r="D3" s="437"/>
      <c r="E3" s="380"/>
      <c r="F3" s="434"/>
      <c r="G3" s="434"/>
      <c r="H3" s="380"/>
      <c r="I3" s="430"/>
      <c r="J3" s="431"/>
      <c r="K3" s="111"/>
    </row>
    <row r="4" spans="1:11" x14ac:dyDescent="0.25">
      <c r="A4" s="436"/>
      <c r="B4" s="127" t="s">
        <v>150</v>
      </c>
      <c r="C4" s="127" t="s">
        <v>125</v>
      </c>
      <c r="D4" s="127" t="s">
        <v>124</v>
      </c>
      <c r="E4" s="59"/>
      <c r="F4" s="59"/>
      <c r="G4" s="59"/>
      <c r="H4" s="59"/>
      <c r="I4" s="59"/>
      <c r="J4" s="59"/>
      <c r="K4" s="111"/>
    </row>
    <row r="5" spans="1:11" x14ac:dyDescent="0.25">
      <c r="A5" s="128" t="s">
        <v>139</v>
      </c>
      <c r="B5" s="127">
        <v>1</v>
      </c>
      <c r="C5" s="127">
        <v>2</v>
      </c>
      <c r="D5" s="127">
        <v>3</v>
      </c>
      <c r="E5" s="59"/>
      <c r="F5" s="59"/>
      <c r="G5" s="59"/>
      <c r="H5" s="59"/>
      <c r="I5" s="59"/>
      <c r="J5" s="60"/>
      <c r="K5" s="111"/>
    </row>
    <row r="6" spans="1:11" ht="25.5" x14ac:dyDescent="0.25">
      <c r="A6" s="83" t="s">
        <v>129</v>
      </c>
      <c r="B6" s="84">
        <v>11574</v>
      </c>
      <c r="C6" s="84">
        <v>5472</v>
      </c>
      <c r="D6" s="84">
        <v>6102</v>
      </c>
      <c r="E6" s="63"/>
      <c r="F6" s="84"/>
      <c r="G6" s="84" t="s">
        <v>150</v>
      </c>
      <c r="H6" s="276" t="s">
        <v>151</v>
      </c>
      <c r="I6" s="84" t="s">
        <v>152</v>
      </c>
      <c r="J6" s="65"/>
      <c r="K6" s="111"/>
    </row>
    <row r="7" spans="1:11" x14ac:dyDescent="0.25">
      <c r="A7" s="83" t="s">
        <v>122</v>
      </c>
      <c r="B7" s="84">
        <v>229</v>
      </c>
      <c r="C7" s="84">
        <v>109</v>
      </c>
      <c r="D7" s="84">
        <v>120</v>
      </c>
      <c r="E7" s="63"/>
      <c r="F7" s="84" t="s">
        <v>251</v>
      </c>
      <c r="G7" s="84">
        <f>H7+I7</f>
        <v>5601</v>
      </c>
      <c r="H7" s="276">
        <f>SUM(C17:C25)</f>
        <v>2831</v>
      </c>
      <c r="I7" s="276">
        <f>SUM(D17:D24)</f>
        <v>2770</v>
      </c>
      <c r="J7" s="65"/>
      <c r="K7" s="111"/>
    </row>
    <row r="8" spans="1:11" x14ac:dyDescent="0.25">
      <c r="A8" s="83" t="s">
        <v>121</v>
      </c>
      <c r="B8" s="84">
        <v>288</v>
      </c>
      <c r="C8" s="84">
        <v>146</v>
      </c>
      <c r="D8" s="84">
        <v>142</v>
      </c>
      <c r="E8" s="63"/>
      <c r="F8" s="63"/>
      <c r="G8" s="63"/>
      <c r="H8" s="65"/>
      <c r="I8" s="63"/>
      <c r="J8" s="65"/>
      <c r="K8" s="111"/>
    </row>
    <row r="9" spans="1:11" x14ac:dyDescent="0.25">
      <c r="A9" s="83" t="s">
        <v>159</v>
      </c>
      <c r="B9" s="84">
        <v>789</v>
      </c>
      <c r="C9" s="84">
        <v>396</v>
      </c>
      <c r="D9" s="84">
        <v>393</v>
      </c>
      <c r="E9" s="63"/>
      <c r="F9" s="63"/>
      <c r="G9" s="63"/>
      <c r="H9" s="63"/>
      <c r="I9" s="63"/>
      <c r="J9" s="65"/>
      <c r="K9" s="111"/>
    </row>
    <row r="10" spans="1:11" x14ac:dyDescent="0.25">
      <c r="A10" s="83" t="s">
        <v>160</v>
      </c>
      <c r="B10" s="84">
        <v>922</v>
      </c>
      <c r="C10" s="84">
        <v>472</v>
      </c>
      <c r="D10" s="84">
        <v>450</v>
      </c>
      <c r="E10" s="63"/>
      <c r="F10" s="63"/>
      <c r="G10" s="63"/>
      <c r="H10" s="63"/>
      <c r="I10" s="63"/>
      <c r="J10" s="65"/>
      <c r="K10" s="111"/>
    </row>
    <row r="11" spans="1:11" x14ac:dyDescent="0.25">
      <c r="A11" s="83" t="s">
        <v>115</v>
      </c>
      <c r="B11" s="84">
        <v>304</v>
      </c>
      <c r="C11" s="84">
        <v>160</v>
      </c>
      <c r="D11" s="84">
        <v>144</v>
      </c>
      <c r="E11" s="63"/>
      <c r="F11" s="63"/>
      <c r="G11" s="63"/>
      <c r="H11" s="63"/>
      <c r="I11" s="63"/>
      <c r="J11" s="65"/>
      <c r="K11" s="111"/>
    </row>
    <row r="12" spans="1:11" x14ac:dyDescent="0.25">
      <c r="A12" s="83" t="s">
        <v>161</v>
      </c>
      <c r="B12" s="84">
        <v>1786</v>
      </c>
      <c r="C12" s="84">
        <v>919</v>
      </c>
      <c r="D12" s="84">
        <v>867</v>
      </c>
      <c r="E12" s="63"/>
      <c r="F12" s="63"/>
      <c r="G12" s="63"/>
      <c r="H12" s="63"/>
      <c r="I12" s="63"/>
      <c r="J12" s="65"/>
      <c r="K12" s="111"/>
    </row>
    <row r="13" spans="1:11" x14ac:dyDescent="0.25">
      <c r="A13" s="83" t="s">
        <v>114</v>
      </c>
      <c r="B13" s="84">
        <v>260</v>
      </c>
      <c r="C13" s="84">
        <v>138</v>
      </c>
      <c r="D13" s="84">
        <v>122</v>
      </c>
      <c r="E13" s="63"/>
      <c r="F13" s="63"/>
      <c r="G13" s="63"/>
      <c r="H13" s="63"/>
      <c r="I13" s="63"/>
      <c r="J13" s="65"/>
      <c r="K13" s="111"/>
    </row>
    <row r="14" spans="1:11" x14ac:dyDescent="0.25">
      <c r="A14" s="83" t="s">
        <v>162</v>
      </c>
      <c r="B14" s="84">
        <v>1398</v>
      </c>
      <c r="C14" s="84">
        <v>677</v>
      </c>
      <c r="D14" s="84">
        <v>721</v>
      </c>
      <c r="E14" s="63"/>
      <c r="F14" s="63"/>
      <c r="G14" s="63"/>
      <c r="H14" s="63"/>
      <c r="I14" s="63"/>
      <c r="J14" s="65"/>
      <c r="K14" s="111"/>
    </row>
    <row r="15" spans="1:11" x14ac:dyDescent="0.25">
      <c r="A15" s="83" t="s">
        <v>163</v>
      </c>
      <c r="B15" s="84">
        <v>388</v>
      </c>
      <c r="C15" s="84">
        <v>194</v>
      </c>
      <c r="D15" s="84">
        <v>194</v>
      </c>
      <c r="E15" s="63"/>
      <c r="F15" s="63"/>
      <c r="G15" s="63"/>
      <c r="H15" s="63"/>
      <c r="I15" s="63"/>
      <c r="J15" s="65"/>
      <c r="K15" s="111"/>
    </row>
    <row r="16" spans="1:11" x14ac:dyDescent="0.25">
      <c r="A16" s="83" t="s">
        <v>164</v>
      </c>
      <c r="B16" s="84">
        <v>310</v>
      </c>
      <c r="C16" s="84">
        <v>162</v>
      </c>
      <c r="D16" s="84">
        <v>148</v>
      </c>
      <c r="E16" s="63"/>
      <c r="F16" s="63"/>
      <c r="G16" s="63"/>
      <c r="H16" s="63"/>
      <c r="I16" s="63"/>
      <c r="J16" s="65"/>
      <c r="K16" s="111"/>
    </row>
    <row r="17" spans="1:11" x14ac:dyDescent="0.25">
      <c r="A17" s="83" t="s">
        <v>165</v>
      </c>
      <c r="B17" s="84">
        <v>221</v>
      </c>
      <c r="C17" s="84">
        <v>110</v>
      </c>
      <c r="D17" s="84">
        <v>111</v>
      </c>
      <c r="E17" s="63"/>
      <c r="F17" s="63"/>
      <c r="G17" s="63"/>
      <c r="H17" s="63"/>
      <c r="I17" s="63"/>
      <c r="J17" s="65"/>
      <c r="K17" s="111"/>
    </row>
    <row r="18" spans="1:11" x14ac:dyDescent="0.25">
      <c r="A18" s="83" t="s">
        <v>93</v>
      </c>
      <c r="B18" s="84">
        <v>566</v>
      </c>
      <c r="C18" s="84">
        <v>269</v>
      </c>
      <c r="D18" s="84">
        <v>297</v>
      </c>
      <c r="E18" s="63"/>
      <c r="F18" s="63"/>
      <c r="G18" s="63"/>
      <c r="H18" s="63"/>
      <c r="I18" s="63"/>
      <c r="J18" s="65"/>
      <c r="K18" s="111"/>
    </row>
    <row r="19" spans="1:11" x14ac:dyDescent="0.25">
      <c r="A19" s="83" t="s">
        <v>87</v>
      </c>
      <c r="B19" s="84">
        <v>467</v>
      </c>
      <c r="C19" s="84">
        <v>255</v>
      </c>
      <c r="D19" s="84">
        <v>212</v>
      </c>
      <c r="E19" s="63"/>
      <c r="F19" s="63"/>
      <c r="G19" s="63"/>
      <c r="H19" s="63"/>
      <c r="I19" s="63"/>
      <c r="J19" s="65"/>
      <c r="K19" s="111"/>
    </row>
    <row r="20" spans="1:11" x14ac:dyDescent="0.25">
      <c r="A20" s="83" t="s">
        <v>81</v>
      </c>
      <c r="B20" s="84">
        <v>1005</v>
      </c>
      <c r="C20" s="84">
        <v>482</v>
      </c>
      <c r="D20" s="84">
        <v>523</v>
      </c>
      <c r="E20" s="63"/>
      <c r="F20" s="63"/>
      <c r="G20" s="63"/>
      <c r="H20" s="63"/>
      <c r="I20" s="63"/>
      <c r="J20" s="65"/>
      <c r="K20" s="111"/>
    </row>
    <row r="21" spans="1:11" x14ac:dyDescent="0.25">
      <c r="A21" s="83" t="s">
        <v>75</v>
      </c>
      <c r="B21" s="84">
        <v>880</v>
      </c>
      <c r="C21" s="84">
        <v>420</v>
      </c>
      <c r="D21" s="84">
        <v>460</v>
      </c>
      <c r="E21" s="63"/>
      <c r="F21" s="63"/>
      <c r="G21" s="63"/>
      <c r="H21" s="63"/>
      <c r="I21" s="63"/>
      <c r="J21" s="65"/>
      <c r="K21" s="111"/>
    </row>
    <row r="22" spans="1:11" x14ac:dyDescent="0.25">
      <c r="A22" s="83" t="s">
        <v>69</v>
      </c>
      <c r="B22" s="84">
        <v>761</v>
      </c>
      <c r="C22" s="84">
        <v>349</v>
      </c>
      <c r="D22" s="84">
        <v>412</v>
      </c>
      <c r="E22" s="63"/>
      <c r="F22" s="63"/>
      <c r="G22" s="63"/>
      <c r="H22" s="63"/>
      <c r="I22" s="63"/>
      <c r="J22" s="65"/>
      <c r="K22" s="111"/>
    </row>
    <row r="23" spans="1:11" x14ac:dyDescent="0.25">
      <c r="A23" s="83" t="s">
        <v>63</v>
      </c>
      <c r="B23" s="84">
        <v>691</v>
      </c>
      <c r="C23" s="84">
        <v>335</v>
      </c>
      <c r="D23" s="84">
        <v>356</v>
      </c>
      <c r="E23" s="63"/>
      <c r="F23" s="63"/>
      <c r="G23" s="63"/>
      <c r="H23" s="63"/>
      <c r="I23" s="63"/>
      <c r="J23" s="65"/>
      <c r="K23" s="111"/>
    </row>
    <row r="24" spans="1:11" x14ac:dyDescent="0.25">
      <c r="A24" s="83" t="s">
        <v>57</v>
      </c>
      <c r="B24" s="84">
        <v>697</v>
      </c>
      <c r="C24" s="84">
        <v>298</v>
      </c>
      <c r="D24" s="84">
        <v>399</v>
      </c>
      <c r="E24" s="63"/>
      <c r="F24" s="63"/>
      <c r="G24" s="63"/>
      <c r="H24" s="63"/>
      <c r="I24" s="63"/>
      <c r="J24" s="65"/>
      <c r="K24" s="111"/>
    </row>
    <row r="25" spans="1:11" x14ac:dyDescent="0.25">
      <c r="A25" s="83" t="s">
        <v>51</v>
      </c>
      <c r="B25" s="84">
        <v>720</v>
      </c>
      <c r="C25" s="84">
        <v>313</v>
      </c>
      <c r="D25" s="84">
        <v>407</v>
      </c>
      <c r="E25" s="63"/>
      <c r="F25" s="63"/>
      <c r="G25" s="63"/>
      <c r="H25" s="63"/>
      <c r="I25" s="63"/>
      <c r="J25" s="66"/>
      <c r="K25" s="111"/>
    </row>
    <row r="26" spans="1:11" x14ac:dyDescent="0.25">
      <c r="A26" s="83" t="s">
        <v>45</v>
      </c>
      <c r="B26" s="84">
        <v>534</v>
      </c>
      <c r="C26" s="84">
        <v>211</v>
      </c>
      <c r="D26" s="84">
        <v>323</v>
      </c>
      <c r="E26" s="63"/>
      <c r="F26" s="63"/>
      <c r="G26" s="63"/>
      <c r="H26" s="63"/>
      <c r="I26" s="63"/>
      <c r="J26" s="66"/>
      <c r="K26" s="111"/>
    </row>
    <row r="27" spans="1:11" x14ac:dyDescent="0.25">
      <c r="A27" s="83" t="s">
        <v>39</v>
      </c>
      <c r="B27" s="84">
        <v>296</v>
      </c>
      <c r="C27" s="84">
        <v>119</v>
      </c>
      <c r="D27" s="84">
        <v>177</v>
      </c>
      <c r="E27" s="63"/>
      <c r="F27" s="63"/>
      <c r="G27" s="63"/>
      <c r="H27" s="63"/>
      <c r="I27" s="63"/>
      <c r="J27" s="66"/>
      <c r="K27" s="111"/>
    </row>
    <row r="28" spans="1:11" ht="25.5" x14ac:dyDescent="0.25">
      <c r="A28" s="83" t="s">
        <v>179</v>
      </c>
      <c r="B28" s="84">
        <v>365</v>
      </c>
      <c r="C28" s="84">
        <v>112</v>
      </c>
      <c r="D28" s="84">
        <v>253</v>
      </c>
      <c r="E28" s="63"/>
      <c r="F28" s="63"/>
      <c r="G28" s="63"/>
      <c r="H28" s="63"/>
      <c r="I28" s="63"/>
      <c r="J28" s="66"/>
      <c r="K28" s="111"/>
    </row>
    <row r="29" spans="1:11" ht="38.25" x14ac:dyDescent="0.25">
      <c r="A29" s="83" t="s">
        <v>180</v>
      </c>
      <c r="B29" s="84">
        <v>4061</v>
      </c>
      <c r="C29" s="84">
        <v>2037</v>
      </c>
      <c r="D29" s="84">
        <v>2024</v>
      </c>
      <c r="E29" s="63"/>
      <c r="F29" s="63"/>
      <c r="G29" s="63"/>
      <c r="H29" s="63"/>
      <c r="I29" s="63"/>
      <c r="J29" s="66"/>
      <c r="K29" s="111"/>
    </row>
    <row r="30" spans="1:11" ht="38.25" customHeight="1" x14ac:dyDescent="0.25">
      <c r="A30" s="81" t="s">
        <v>181</v>
      </c>
      <c r="B30" s="82">
        <v>5911</v>
      </c>
      <c r="C30" s="82">
        <v>2993</v>
      </c>
      <c r="D30" s="82">
        <v>2918</v>
      </c>
      <c r="E30" s="63"/>
      <c r="F30" s="63"/>
      <c r="G30" s="63"/>
      <c r="H30" s="63"/>
      <c r="I30" s="63"/>
      <c r="J30" s="66"/>
      <c r="K30" s="111"/>
    </row>
    <row r="31" spans="1:11" ht="38.25" x14ac:dyDescent="0.25">
      <c r="A31" s="83" t="s">
        <v>182</v>
      </c>
      <c r="B31" s="84">
        <v>1602</v>
      </c>
      <c r="C31" s="84">
        <v>442</v>
      </c>
      <c r="D31" s="84">
        <v>1160</v>
      </c>
      <c r="E31" s="63"/>
      <c r="F31" s="63"/>
      <c r="G31" s="63"/>
      <c r="H31" s="63"/>
      <c r="I31" s="63"/>
      <c r="J31" s="66"/>
      <c r="K31" s="111"/>
    </row>
    <row r="32" spans="1:11" x14ac:dyDescent="0.25">
      <c r="A32" s="83" t="s">
        <v>153</v>
      </c>
      <c r="B32" s="84">
        <v>3876</v>
      </c>
      <c r="C32" s="84">
        <v>1942</v>
      </c>
      <c r="D32" s="84">
        <v>1934</v>
      </c>
      <c r="E32" s="63"/>
      <c r="F32" s="63"/>
      <c r="G32" s="63"/>
      <c r="H32" s="63"/>
      <c r="I32" s="63"/>
      <c r="J32" s="65"/>
      <c r="K32" s="111"/>
    </row>
    <row r="33" spans="1:11" x14ac:dyDescent="0.25">
      <c r="A33" s="83" t="s">
        <v>155</v>
      </c>
      <c r="B33" s="84">
        <v>4371</v>
      </c>
      <c r="C33" s="84">
        <v>2199</v>
      </c>
      <c r="D33" s="84">
        <v>2172</v>
      </c>
      <c r="E33" s="63"/>
      <c r="F33" s="63"/>
      <c r="G33" s="63"/>
      <c r="H33" s="63"/>
      <c r="I33" s="63"/>
      <c r="J33" s="65"/>
      <c r="K33" s="111"/>
    </row>
    <row r="34" spans="1:11" ht="19.5" customHeight="1" x14ac:dyDescent="0.25">
      <c r="A34" s="83" t="s">
        <v>176</v>
      </c>
      <c r="B34" s="84">
        <v>1564</v>
      </c>
      <c r="C34" s="84">
        <v>796</v>
      </c>
      <c r="D34" s="84">
        <v>768</v>
      </c>
      <c r="E34" s="63"/>
      <c r="F34" s="63"/>
      <c r="G34" s="63"/>
      <c r="H34" s="63"/>
      <c r="I34" s="63"/>
      <c r="J34" s="65"/>
      <c r="K34" s="111"/>
    </row>
    <row r="35" spans="1:11" ht="18" customHeight="1" x14ac:dyDescent="0.25">
      <c r="A35" s="83" t="s">
        <v>175</v>
      </c>
      <c r="B35" s="84">
        <v>5086</v>
      </c>
      <c r="C35" s="84">
        <v>2477</v>
      </c>
      <c r="D35" s="84">
        <v>2609</v>
      </c>
      <c r="E35" s="63"/>
      <c r="F35" s="63"/>
      <c r="G35" s="63"/>
      <c r="H35" s="63"/>
      <c r="I35" s="63"/>
      <c r="J35" s="65"/>
      <c r="K35" s="111"/>
    </row>
    <row r="36" spans="1:11" x14ac:dyDescent="0.25">
      <c r="E36" s="111"/>
      <c r="F36" s="111"/>
      <c r="G36" s="111"/>
      <c r="H36" s="111"/>
      <c r="I36" s="111"/>
      <c r="J36" s="111"/>
      <c r="K36" s="111"/>
    </row>
    <row r="37" spans="1:11" x14ac:dyDescent="0.25">
      <c r="E37" s="111"/>
      <c r="F37" s="111"/>
      <c r="G37" s="111"/>
      <c r="H37" s="111"/>
      <c r="I37" s="111"/>
      <c r="J37" s="111"/>
      <c r="K37" s="111"/>
    </row>
  </sheetData>
  <mergeCells count="6">
    <mergeCell ref="H3:J3"/>
    <mergeCell ref="A1:D1"/>
    <mergeCell ref="A2:D2"/>
    <mergeCell ref="A3:A4"/>
    <mergeCell ref="B3:D3"/>
    <mergeCell ref="E3:G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2" zoomScale="115" zoomScaleNormal="115" workbookViewId="0">
      <selection activeCell="H7" sqref="H7:I7"/>
    </sheetView>
  </sheetViews>
  <sheetFormatPr defaultRowHeight="15" x14ac:dyDescent="0.25"/>
  <cols>
    <col min="1" max="1" width="12.85546875" customWidth="1"/>
  </cols>
  <sheetData>
    <row r="1" spans="1:11" ht="50.25" customHeight="1" x14ac:dyDescent="0.25">
      <c r="A1" s="372" t="s">
        <v>178</v>
      </c>
      <c r="B1" s="373"/>
      <c r="C1" s="373"/>
      <c r="D1" s="373"/>
      <c r="E1" s="113"/>
      <c r="F1" s="113"/>
      <c r="G1" s="113"/>
      <c r="H1" s="113"/>
      <c r="I1" s="113"/>
      <c r="J1" s="113"/>
    </row>
    <row r="2" spans="1:11" ht="34.5" customHeight="1" x14ac:dyDescent="0.25">
      <c r="A2" s="374" t="s">
        <v>138</v>
      </c>
      <c r="B2" s="375"/>
      <c r="C2" s="375"/>
      <c r="D2" s="375"/>
      <c r="E2" s="113"/>
      <c r="F2" s="113"/>
      <c r="G2" s="113"/>
      <c r="H2" s="113"/>
      <c r="I2" s="113"/>
      <c r="J2" s="113"/>
    </row>
    <row r="3" spans="1:11" ht="15" customHeight="1" x14ac:dyDescent="0.25">
      <c r="A3" s="438" t="s">
        <v>131</v>
      </c>
      <c r="B3" s="438" t="s">
        <v>129</v>
      </c>
      <c r="C3" s="440"/>
      <c r="D3" s="440"/>
      <c r="E3" s="380"/>
      <c r="F3" s="434"/>
      <c r="G3" s="434"/>
      <c r="H3" s="380"/>
      <c r="I3" s="430"/>
      <c r="J3" s="431"/>
      <c r="K3" s="111"/>
    </row>
    <row r="4" spans="1:11" x14ac:dyDescent="0.25">
      <c r="A4" s="439"/>
      <c r="B4" s="114" t="s">
        <v>150</v>
      </c>
      <c r="C4" s="114" t="s">
        <v>151</v>
      </c>
      <c r="D4" s="114" t="s">
        <v>152</v>
      </c>
      <c r="E4" s="59"/>
      <c r="F4" s="59"/>
      <c r="G4" s="59"/>
      <c r="H4" s="59"/>
      <c r="I4" s="59"/>
      <c r="J4" s="59"/>
      <c r="K4" s="111"/>
    </row>
    <row r="5" spans="1:11" x14ac:dyDescent="0.25">
      <c r="A5" s="115" t="s">
        <v>139</v>
      </c>
      <c r="B5" s="114">
        <v>1</v>
      </c>
      <c r="C5" s="114">
        <v>2</v>
      </c>
      <c r="D5" s="114">
        <v>3</v>
      </c>
      <c r="E5" s="59"/>
      <c r="F5" s="59"/>
      <c r="G5" s="59"/>
      <c r="H5" s="59"/>
      <c r="I5" s="59"/>
      <c r="J5" s="60"/>
      <c r="K5" s="111"/>
    </row>
    <row r="6" spans="1:11" ht="26.25" x14ac:dyDescent="0.25">
      <c r="A6" s="116" t="s">
        <v>129</v>
      </c>
      <c r="B6" s="117">
        <v>19188</v>
      </c>
      <c r="C6" s="117">
        <v>9476</v>
      </c>
      <c r="D6" s="117">
        <v>9712</v>
      </c>
      <c r="E6" s="63"/>
      <c r="F6" s="84"/>
      <c r="G6" s="84" t="s">
        <v>150</v>
      </c>
      <c r="H6" s="276" t="s">
        <v>151</v>
      </c>
      <c r="I6" s="84" t="s">
        <v>152</v>
      </c>
      <c r="J6" s="65"/>
      <c r="K6" s="111"/>
    </row>
    <row r="7" spans="1:11" x14ac:dyDescent="0.25">
      <c r="A7" s="116" t="s">
        <v>122</v>
      </c>
      <c r="B7" s="117">
        <v>424</v>
      </c>
      <c r="C7" s="117">
        <v>195</v>
      </c>
      <c r="D7" s="117">
        <v>229</v>
      </c>
      <c r="E7" s="63"/>
      <c r="F7" s="84" t="s">
        <v>251</v>
      </c>
      <c r="G7" s="84">
        <f>H7+I7</f>
        <v>9412</v>
      </c>
      <c r="H7" s="276">
        <f>SUM(C17:C25)</f>
        <v>4945</v>
      </c>
      <c r="I7" s="276">
        <f>SUM(D17:D24)</f>
        <v>4467</v>
      </c>
      <c r="J7" s="65"/>
      <c r="K7" s="111"/>
    </row>
    <row r="8" spans="1:11" x14ac:dyDescent="0.25">
      <c r="A8" s="116" t="s">
        <v>121</v>
      </c>
      <c r="B8" s="117">
        <v>460</v>
      </c>
      <c r="C8" s="117">
        <v>229</v>
      </c>
      <c r="D8" s="117">
        <v>231</v>
      </c>
      <c r="E8" s="63"/>
      <c r="F8" s="63"/>
      <c r="G8" s="63"/>
      <c r="H8" s="65"/>
      <c r="I8" s="63"/>
      <c r="J8" s="65"/>
      <c r="K8" s="111"/>
    </row>
    <row r="9" spans="1:11" x14ac:dyDescent="0.25">
      <c r="A9" s="116" t="s">
        <v>159</v>
      </c>
      <c r="B9" s="117">
        <v>1333</v>
      </c>
      <c r="C9" s="117">
        <v>680</v>
      </c>
      <c r="D9" s="117">
        <v>653</v>
      </c>
      <c r="E9" s="63"/>
      <c r="F9" s="63"/>
      <c r="G9" s="63"/>
      <c r="H9" s="63"/>
      <c r="I9" s="63"/>
      <c r="J9" s="65"/>
      <c r="K9" s="111"/>
    </row>
    <row r="10" spans="1:11" x14ac:dyDescent="0.25">
      <c r="A10" s="116" t="s">
        <v>160</v>
      </c>
      <c r="B10" s="117">
        <v>1705</v>
      </c>
      <c r="C10" s="117">
        <v>888</v>
      </c>
      <c r="D10" s="117">
        <v>817</v>
      </c>
      <c r="E10" s="63"/>
      <c r="F10" s="63"/>
      <c r="G10" s="63"/>
      <c r="H10" s="63"/>
      <c r="I10" s="63"/>
      <c r="J10" s="65"/>
      <c r="K10" s="111"/>
    </row>
    <row r="11" spans="1:11" x14ac:dyDescent="0.25">
      <c r="A11" s="116" t="s">
        <v>115</v>
      </c>
      <c r="B11" s="117">
        <v>575</v>
      </c>
      <c r="C11" s="117">
        <v>307</v>
      </c>
      <c r="D11" s="117">
        <v>268</v>
      </c>
      <c r="E11" s="63"/>
      <c r="F11" s="63"/>
      <c r="G11" s="63"/>
      <c r="H11" s="63"/>
      <c r="I11" s="63"/>
      <c r="J11" s="65"/>
      <c r="K11" s="111"/>
    </row>
    <row r="12" spans="1:11" x14ac:dyDescent="0.25">
      <c r="A12" s="116" t="s">
        <v>161</v>
      </c>
      <c r="B12" s="117">
        <v>3189</v>
      </c>
      <c r="C12" s="117">
        <v>1680</v>
      </c>
      <c r="D12" s="117">
        <v>1509</v>
      </c>
      <c r="E12" s="63"/>
      <c r="F12" s="63"/>
      <c r="G12" s="63"/>
      <c r="H12" s="63"/>
      <c r="I12" s="63"/>
      <c r="J12" s="65"/>
      <c r="K12" s="111"/>
    </row>
    <row r="13" spans="1:11" x14ac:dyDescent="0.25">
      <c r="A13" s="116" t="s">
        <v>114</v>
      </c>
      <c r="B13" s="117">
        <v>463</v>
      </c>
      <c r="C13" s="117">
        <v>226</v>
      </c>
      <c r="D13" s="117">
        <v>237</v>
      </c>
      <c r="E13" s="63"/>
      <c r="F13" s="63"/>
      <c r="G13" s="63"/>
      <c r="H13" s="63"/>
      <c r="I13" s="63"/>
      <c r="J13" s="65"/>
      <c r="K13" s="111"/>
    </row>
    <row r="14" spans="1:11" x14ac:dyDescent="0.25">
      <c r="A14" s="116" t="s">
        <v>162</v>
      </c>
      <c r="B14" s="117">
        <v>2482</v>
      </c>
      <c r="C14" s="117">
        <v>1278</v>
      </c>
      <c r="D14" s="117">
        <v>1204</v>
      </c>
      <c r="E14" s="63"/>
      <c r="F14" s="63"/>
      <c r="G14" s="63"/>
      <c r="H14" s="63"/>
      <c r="I14" s="63"/>
      <c r="J14" s="65"/>
      <c r="K14" s="111"/>
    </row>
    <row r="15" spans="1:11" x14ac:dyDescent="0.25">
      <c r="A15" s="116" t="s">
        <v>163</v>
      </c>
      <c r="B15" s="117">
        <v>627</v>
      </c>
      <c r="C15" s="117">
        <v>333</v>
      </c>
      <c r="D15" s="117">
        <v>294</v>
      </c>
      <c r="E15" s="63"/>
      <c r="F15" s="63"/>
      <c r="G15" s="63"/>
      <c r="H15" s="63"/>
      <c r="I15" s="63"/>
      <c r="J15" s="65"/>
      <c r="K15" s="111"/>
    </row>
    <row r="16" spans="1:11" x14ac:dyDescent="0.25">
      <c r="A16" s="116" t="s">
        <v>164</v>
      </c>
      <c r="B16" s="117">
        <v>486</v>
      </c>
      <c r="C16" s="117">
        <v>245</v>
      </c>
      <c r="D16" s="117">
        <v>241</v>
      </c>
      <c r="E16" s="63"/>
      <c r="F16" s="63"/>
      <c r="G16" s="63"/>
      <c r="H16" s="63"/>
      <c r="I16" s="63"/>
      <c r="J16" s="65"/>
      <c r="K16" s="111"/>
    </row>
    <row r="17" spans="1:11" x14ac:dyDescent="0.25">
      <c r="A17" s="116" t="s">
        <v>165</v>
      </c>
      <c r="B17" s="117">
        <v>417</v>
      </c>
      <c r="C17" s="117">
        <v>218</v>
      </c>
      <c r="D17" s="117">
        <v>199</v>
      </c>
      <c r="E17" s="63"/>
      <c r="F17" s="63"/>
      <c r="G17" s="63"/>
      <c r="H17" s="63"/>
      <c r="I17" s="63"/>
      <c r="J17" s="65"/>
      <c r="K17" s="111"/>
    </row>
    <row r="18" spans="1:11" x14ac:dyDescent="0.25">
      <c r="A18" s="116" t="s">
        <v>93</v>
      </c>
      <c r="B18" s="117">
        <v>1090</v>
      </c>
      <c r="C18" s="117">
        <v>578</v>
      </c>
      <c r="D18" s="117">
        <v>512</v>
      </c>
      <c r="E18" s="63"/>
      <c r="F18" s="63"/>
      <c r="G18" s="63"/>
      <c r="H18" s="63"/>
      <c r="I18" s="63"/>
      <c r="J18" s="65"/>
      <c r="K18" s="111"/>
    </row>
    <row r="19" spans="1:11" x14ac:dyDescent="0.25">
      <c r="A19" s="116" t="s">
        <v>87</v>
      </c>
      <c r="B19" s="117">
        <v>757</v>
      </c>
      <c r="C19" s="117">
        <v>423</v>
      </c>
      <c r="D19" s="117">
        <v>334</v>
      </c>
      <c r="E19" s="63"/>
      <c r="F19" s="63"/>
      <c r="G19" s="63"/>
      <c r="H19" s="63"/>
      <c r="I19" s="63"/>
      <c r="J19" s="65"/>
      <c r="K19" s="111"/>
    </row>
    <row r="20" spans="1:11" x14ac:dyDescent="0.25">
      <c r="A20" s="116" t="s">
        <v>81</v>
      </c>
      <c r="B20" s="117">
        <v>1570</v>
      </c>
      <c r="C20" s="117">
        <v>786</v>
      </c>
      <c r="D20" s="117">
        <v>784</v>
      </c>
      <c r="E20" s="63"/>
      <c r="F20" s="63"/>
      <c r="G20" s="63"/>
      <c r="H20" s="63"/>
      <c r="I20" s="63"/>
      <c r="J20" s="65"/>
      <c r="K20" s="111"/>
    </row>
    <row r="21" spans="1:11" x14ac:dyDescent="0.25">
      <c r="A21" s="116" t="s">
        <v>75</v>
      </c>
      <c r="B21" s="117">
        <v>1334</v>
      </c>
      <c r="C21" s="117">
        <v>628</v>
      </c>
      <c r="D21" s="117">
        <v>706</v>
      </c>
      <c r="E21" s="63"/>
      <c r="F21" s="63"/>
      <c r="G21" s="63"/>
      <c r="H21" s="63"/>
      <c r="I21" s="63"/>
      <c r="J21" s="65"/>
      <c r="K21" s="111"/>
    </row>
    <row r="22" spans="1:11" x14ac:dyDescent="0.25">
      <c r="A22" s="116" t="s">
        <v>69</v>
      </c>
      <c r="B22" s="117">
        <v>1248</v>
      </c>
      <c r="C22" s="117">
        <v>592</v>
      </c>
      <c r="D22" s="117">
        <v>656</v>
      </c>
      <c r="E22" s="63"/>
      <c r="F22" s="63"/>
      <c r="G22" s="63"/>
      <c r="H22" s="63"/>
      <c r="I22" s="63"/>
      <c r="J22" s="65"/>
      <c r="K22" s="111"/>
    </row>
    <row r="23" spans="1:11" x14ac:dyDescent="0.25">
      <c r="A23" s="116" t="s">
        <v>63</v>
      </c>
      <c r="B23" s="117">
        <v>1253</v>
      </c>
      <c r="C23" s="117">
        <v>608</v>
      </c>
      <c r="D23" s="117">
        <v>645</v>
      </c>
      <c r="E23" s="63"/>
      <c r="F23" s="63"/>
      <c r="G23" s="63"/>
      <c r="H23" s="63"/>
      <c r="I23" s="63"/>
      <c r="J23" s="65"/>
      <c r="K23" s="111"/>
    </row>
    <row r="24" spans="1:11" x14ac:dyDescent="0.25">
      <c r="A24" s="116" t="s">
        <v>57</v>
      </c>
      <c r="B24" s="117">
        <v>1235</v>
      </c>
      <c r="C24" s="117">
        <v>604</v>
      </c>
      <c r="D24" s="117">
        <v>631</v>
      </c>
      <c r="E24" s="63"/>
      <c r="F24" s="63"/>
      <c r="G24" s="63"/>
      <c r="H24" s="63"/>
      <c r="I24" s="63"/>
      <c r="J24" s="65"/>
      <c r="K24" s="111"/>
    </row>
    <row r="25" spans="1:11" x14ac:dyDescent="0.25">
      <c r="A25" s="116" t="s">
        <v>51</v>
      </c>
      <c r="B25" s="117">
        <v>1090</v>
      </c>
      <c r="C25" s="117">
        <v>508</v>
      </c>
      <c r="D25" s="117">
        <v>582</v>
      </c>
      <c r="E25" s="63"/>
      <c r="F25" s="63"/>
      <c r="G25" s="63"/>
      <c r="H25" s="63"/>
      <c r="I25" s="63"/>
      <c r="J25" s="66"/>
      <c r="K25" s="111"/>
    </row>
    <row r="26" spans="1:11" x14ac:dyDescent="0.25">
      <c r="A26" s="116" t="s">
        <v>45</v>
      </c>
      <c r="B26" s="117">
        <v>681</v>
      </c>
      <c r="C26" s="117">
        <v>276</v>
      </c>
      <c r="D26" s="117">
        <v>405</v>
      </c>
      <c r="E26" s="63"/>
      <c r="F26" s="63"/>
      <c r="G26" s="63"/>
      <c r="H26" s="63"/>
      <c r="I26" s="63"/>
      <c r="J26" s="66"/>
      <c r="K26" s="111"/>
    </row>
    <row r="27" spans="1:11" x14ac:dyDescent="0.25">
      <c r="A27" s="116" t="s">
        <v>39</v>
      </c>
      <c r="B27" s="117">
        <v>375</v>
      </c>
      <c r="C27" s="117">
        <v>133</v>
      </c>
      <c r="D27" s="117">
        <v>242</v>
      </c>
      <c r="E27" s="63"/>
      <c r="F27" s="63"/>
      <c r="G27" s="63"/>
      <c r="H27" s="63"/>
      <c r="I27" s="63"/>
      <c r="J27" s="66"/>
      <c r="K27" s="111"/>
    </row>
    <row r="28" spans="1:11" ht="26.25" x14ac:dyDescent="0.25">
      <c r="A28" s="116" t="s">
        <v>179</v>
      </c>
      <c r="B28" s="117">
        <v>467</v>
      </c>
      <c r="C28" s="117">
        <v>165</v>
      </c>
      <c r="D28" s="117">
        <v>302</v>
      </c>
      <c r="E28" s="63"/>
      <c r="F28" s="63"/>
      <c r="G28" s="63"/>
      <c r="H28" s="63"/>
      <c r="I28" s="63"/>
      <c r="J28" s="66"/>
      <c r="K28" s="111"/>
    </row>
    <row r="29" spans="1:11" ht="39" x14ac:dyDescent="0.25">
      <c r="A29" s="116" t="s">
        <v>180</v>
      </c>
      <c r="B29" s="117">
        <v>7185</v>
      </c>
      <c r="C29" s="117">
        <v>3712</v>
      </c>
      <c r="D29" s="117">
        <v>3473</v>
      </c>
      <c r="E29" s="63"/>
      <c r="F29" s="63"/>
      <c r="G29" s="63"/>
      <c r="H29" s="63"/>
      <c r="I29" s="63"/>
      <c r="J29" s="66"/>
      <c r="K29" s="111"/>
    </row>
    <row r="30" spans="1:11" ht="38.25" customHeight="1" x14ac:dyDescent="0.25">
      <c r="A30" s="119" t="s">
        <v>181</v>
      </c>
      <c r="B30" s="120">
        <v>9898</v>
      </c>
      <c r="C30" s="120">
        <v>5190</v>
      </c>
      <c r="D30" s="120">
        <v>4708</v>
      </c>
      <c r="E30" s="63"/>
      <c r="F30" s="63"/>
      <c r="G30" s="63"/>
      <c r="H30" s="63"/>
      <c r="I30" s="63"/>
      <c r="J30" s="66"/>
      <c r="K30" s="111"/>
    </row>
    <row r="31" spans="1:11" ht="39" x14ac:dyDescent="0.25">
      <c r="A31" s="116" t="s">
        <v>182</v>
      </c>
      <c r="B31" s="117">
        <v>2105</v>
      </c>
      <c r="C31" s="117">
        <v>574</v>
      </c>
      <c r="D31" s="117">
        <v>1531</v>
      </c>
      <c r="E31" s="63"/>
      <c r="F31" s="63"/>
      <c r="G31" s="63"/>
      <c r="H31" s="63"/>
      <c r="I31" s="63"/>
      <c r="J31" s="66"/>
      <c r="K31" s="111"/>
    </row>
    <row r="32" spans="1:11" x14ac:dyDescent="0.25">
      <c r="A32" s="116" t="s">
        <v>153</v>
      </c>
      <c r="B32" s="117">
        <v>6892</v>
      </c>
      <c r="C32" s="117">
        <v>3552</v>
      </c>
      <c r="D32" s="117">
        <v>3340</v>
      </c>
      <c r="E32" s="63"/>
      <c r="F32" s="63"/>
      <c r="G32" s="63"/>
      <c r="H32" s="63"/>
      <c r="I32" s="63"/>
      <c r="J32" s="65"/>
      <c r="K32" s="111"/>
    </row>
    <row r="33" spans="1:11" x14ac:dyDescent="0.25">
      <c r="A33" s="116" t="s">
        <v>155</v>
      </c>
      <c r="B33" s="117">
        <v>7671</v>
      </c>
      <c r="C33" s="117">
        <v>3957</v>
      </c>
      <c r="D33" s="117">
        <v>3714</v>
      </c>
      <c r="E33" s="63"/>
      <c r="F33" s="63"/>
      <c r="G33" s="63"/>
      <c r="H33" s="63"/>
      <c r="I33" s="63"/>
      <c r="J33" s="65"/>
      <c r="K33" s="111"/>
    </row>
    <row r="34" spans="1:11" ht="19.5" customHeight="1" x14ac:dyDescent="0.25">
      <c r="A34" s="116" t="s">
        <v>176</v>
      </c>
      <c r="B34" s="117">
        <v>2750</v>
      </c>
      <c r="C34" s="117">
        <v>1464</v>
      </c>
      <c r="D34" s="117">
        <v>1286</v>
      </c>
      <c r="E34" s="63"/>
      <c r="F34" s="63"/>
      <c r="G34" s="63"/>
      <c r="H34" s="63"/>
      <c r="I34" s="63"/>
      <c r="J34" s="65"/>
      <c r="K34" s="111"/>
    </row>
    <row r="35" spans="1:11" ht="18" customHeight="1" x14ac:dyDescent="0.25">
      <c r="A35" s="116" t="s">
        <v>175</v>
      </c>
      <c r="B35" s="117">
        <v>8448</v>
      </c>
      <c r="C35" s="117">
        <v>4238</v>
      </c>
      <c r="D35" s="117">
        <v>4210</v>
      </c>
      <c r="E35" s="63"/>
      <c r="F35" s="63"/>
      <c r="G35" s="63"/>
      <c r="H35" s="63"/>
      <c r="I35" s="63"/>
      <c r="J35" s="65"/>
      <c r="K35" s="111"/>
    </row>
    <row r="36" spans="1:11" x14ac:dyDescent="0.25">
      <c r="E36" s="111"/>
      <c r="F36" s="111"/>
      <c r="G36" s="111"/>
      <c r="H36" s="111"/>
      <c r="I36" s="111"/>
      <c r="J36" s="111"/>
      <c r="K36" s="111"/>
    </row>
    <row r="37" spans="1:11" x14ac:dyDescent="0.25">
      <c r="E37" s="111"/>
      <c r="F37" s="111"/>
      <c r="G37" s="111"/>
      <c r="H37" s="111"/>
      <c r="I37" s="111"/>
      <c r="J37" s="111"/>
      <c r="K37" s="111"/>
    </row>
  </sheetData>
  <mergeCells count="6">
    <mergeCell ref="H3:J3"/>
    <mergeCell ref="A1:D1"/>
    <mergeCell ref="A2:D2"/>
    <mergeCell ref="A3:A4"/>
    <mergeCell ref="B3:D3"/>
    <mergeCell ref="E3:G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115" zoomScaleNormal="115" workbookViewId="0">
      <selection activeCell="G7" sqref="G7"/>
    </sheetView>
  </sheetViews>
  <sheetFormatPr defaultRowHeight="15" x14ac:dyDescent="0.25"/>
  <cols>
    <col min="1" max="1" width="12.85546875" style="74" customWidth="1"/>
    <col min="2" max="2" width="9.5703125" style="74" customWidth="1"/>
    <col min="3" max="3" width="10.42578125" style="74" customWidth="1"/>
    <col min="4" max="4" width="11.28515625" style="74" customWidth="1"/>
  </cols>
  <sheetData>
    <row r="1" spans="1:11" ht="57" customHeight="1" x14ac:dyDescent="0.25">
      <c r="A1" s="372" t="s">
        <v>178</v>
      </c>
      <c r="B1" s="373"/>
      <c r="C1" s="373"/>
      <c r="D1" s="373"/>
      <c r="E1" s="113"/>
      <c r="F1" s="113"/>
      <c r="G1" s="113"/>
      <c r="H1" s="113"/>
      <c r="I1" s="113"/>
      <c r="J1" s="113"/>
    </row>
    <row r="2" spans="1:11" ht="23.25" customHeight="1" x14ac:dyDescent="0.25">
      <c r="A2" s="374" t="s">
        <v>145</v>
      </c>
      <c r="B2" s="375"/>
      <c r="C2" s="375"/>
      <c r="D2" s="375"/>
      <c r="E2" s="113"/>
      <c r="F2" s="113"/>
      <c r="G2" s="113"/>
      <c r="H2" s="113"/>
      <c r="I2" s="113"/>
      <c r="J2" s="113"/>
    </row>
    <row r="3" spans="1:11" ht="15" customHeight="1" x14ac:dyDescent="0.25">
      <c r="A3" s="435" t="s">
        <v>131</v>
      </c>
      <c r="B3" s="435" t="s">
        <v>129</v>
      </c>
      <c r="C3" s="437"/>
      <c r="D3" s="437"/>
      <c r="E3" s="380"/>
      <c r="F3" s="434"/>
      <c r="G3" s="434"/>
      <c r="H3" s="380"/>
      <c r="I3" s="430"/>
      <c r="J3" s="431"/>
      <c r="K3" s="111"/>
    </row>
    <row r="4" spans="1:11" x14ac:dyDescent="0.25">
      <c r="A4" s="436"/>
      <c r="B4" s="127" t="s">
        <v>150</v>
      </c>
      <c r="C4" s="127" t="s">
        <v>125</v>
      </c>
      <c r="D4" s="127" t="s">
        <v>124</v>
      </c>
      <c r="E4" s="59"/>
      <c r="F4" s="59"/>
      <c r="G4" s="59"/>
      <c r="H4" s="59"/>
      <c r="I4" s="59"/>
      <c r="J4" s="59"/>
      <c r="K4" s="111"/>
    </row>
    <row r="5" spans="1:11" x14ac:dyDescent="0.25">
      <c r="A5" s="128" t="s">
        <v>139</v>
      </c>
      <c r="B5" s="127">
        <v>1</v>
      </c>
      <c r="C5" s="127">
        <v>2</v>
      </c>
      <c r="D5" s="127">
        <v>3</v>
      </c>
      <c r="E5" s="59"/>
      <c r="F5" s="59"/>
      <c r="G5" s="59"/>
      <c r="H5" s="59"/>
      <c r="I5" s="59"/>
      <c r="J5" s="60"/>
      <c r="K5" s="111"/>
    </row>
    <row r="6" spans="1:11" ht="25.5" x14ac:dyDescent="0.25">
      <c r="A6" s="83" t="s">
        <v>129</v>
      </c>
      <c r="B6" s="84">
        <v>14685</v>
      </c>
      <c r="C6" s="84">
        <v>7241</v>
      </c>
      <c r="D6" s="84">
        <v>7444</v>
      </c>
      <c r="E6" s="63"/>
      <c r="F6" s="84"/>
      <c r="G6" s="84" t="s">
        <v>150</v>
      </c>
      <c r="H6" s="276" t="s">
        <v>151</v>
      </c>
      <c r="I6" s="84" t="s">
        <v>152</v>
      </c>
      <c r="J6" s="65"/>
      <c r="K6" s="111"/>
    </row>
    <row r="7" spans="1:11" x14ac:dyDescent="0.25">
      <c r="A7" s="83" t="s">
        <v>122</v>
      </c>
      <c r="B7" s="84">
        <v>273</v>
      </c>
      <c r="C7" s="84">
        <v>146</v>
      </c>
      <c r="D7" s="84">
        <v>127</v>
      </c>
      <c r="E7" s="63"/>
      <c r="F7" s="84" t="s">
        <v>251</v>
      </c>
      <c r="G7" s="84">
        <f>H7+I7</f>
        <v>6841</v>
      </c>
      <c r="H7" s="276">
        <f>SUM(C17:C25)</f>
        <v>3705</v>
      </c>
      <c r="I7" s="276">
        <f>SUM(D17:D24)</f>
        <v>3136</v>
      </c>
      <c r="J7" s="65"/>
      <c r="K7" s="111"/>
    </row>
    <row r="8" spans="1:11" x14ac:dyDescent="0.25">
      <c r="A8" s="83" t="s">
        <v>121</v>
      </c>
      <c r="B8" s="84">
        <v>301</v>
      </c>
      <c r="C8" s="84">
        <v>158</v>
      </c>
      <c r="D8" s="84">
        <v>143</v>
      </c>
      <c r="E8" s="63"/>
      <c r="F8" s="63"/>
      <c r="G8" s="63"/>
      <c r="H8" s="65"/>
      <c r="I8" s="63"/>
      <c r="J8" s="65"/>
      <c r="K8" s="111"/>
    </row>
    <row r="9" spans="1:11" x14ac:dyDescent="0.25">
      <c r="A9" s="83" t="s">
        <v>159</v>
      </c>
      <c r="B9" s="84">
        <v>873</v>
      </c>
      <c r="C9" s="84">
        <v>471</v>
      </c>
      <c r="D9" s="84">
        <v>402</v>
      </c>
      <c r="E9" s="63"/>
      <c r="F9" s="63"/>
      <c r="G9" s="63"/>
      <c r="H9" s="63"/>
      <c r="I9" s="63"/>
      <c r="J9" s="65"/>
      <c r="K9" s="111"/>
    </row>
    <row r="10" spans="1:11" x14ac:dyDescent="0.25">
      <c r="A10" s="83" t="s">
        <v>160</v>
      </c>
      <c r="B10" s="84">
        <v>1069</v>
      </c>
      <c r="C10" s="84">
        <v>559</v>
      </c>
      <c r="D10" s="84">
        <v>510</v>
      </c>
      <c r="E10" s="63"/>
      <c r="F10" s="63"/>
      <c r="G10" s="63"/>
      <c r="H10" s="63"/>
      <c r="I10" s="63"/>
      <c r="J10" s="65"/>
      <c r="K10" s="111"/>
    </row>
    <row r="11" spans="1:11" x14ac:dyDescent="0.25">
      <c r="A11" s="83" t="s">
        <v>115</v>
      </c>
      <c r="B11" s="84">
        <v>394</v>
      </c>
      <c r="C11" s="84">
        <v>200</v>
      </c>
      <c r="D11" s="84">
        <v>194</v>
      </c>
      <c r="E11" s="63"/>
      <c r="F11" s="63"/>
      <c r="G11" s="63"/>
      <c r="H11" s="63"/>
      <c r="I11" s="63"/>
      <c r="J11" s="65"/>
      <c r="K11" s="111"/>
    </row>
    <row r="12" spans="1:11" x14ac:dyDescent="0.25">
      <c r="A12" s="83" t="s">
        <v>161</v>
      </c>
      <c r="B12" s="84">
        <v>2063</v>
      </c>
      <c r="C12" s="84">
        <v>1084</v>
      </c>
      <c r="D12" s="84">
        <v>979</v>
      </c>
      <c r="E12" s="63"/>
      <c r="F12" s="63"/>
      <c r="G12" s="63"/>
      <c r="H12" s="63"/>
      <c r="I12" s="63"/>
      <c r="J12" s="65"/>
      <c r="K12" s="111"/>
    </row>
    <row r="13" spans="1:11" x14ac:dyDescent="0.25">
      <c r="A13" s="83" t="s">
        <v>114</v>
      </c>
      <c r="B13" s="84">
        <v>296</v>
      </c>
      <c r="C13" s="84">
        <v>156</v>
      </c>
      <c r="D13" s="84">
        <v>140</v>
      </c>
      <c r="E13" s="63"/>
      <c r="F13" s="63"/>
      <c r="G13" s="63"/>
      <c r="H13" s="63"/>
      <c r="I13" s="63"/>
      <c r="J13" s="65"/>
      <c r="K13" s="111"/>
    </row>
    <row r="14" spans="1:11" x14ac:dyDescent="0.25">
      <c r="A14" s="83" t="s">
        <v>162</v>
      </c>
      <c r="B14" s="84">
        <v>1813</v>
      </c>
      <c r="C14" s="84">
        <v>929</v>
      </c>
      <c r="D14" s="84">
        <v>884</v>
      </c>
      <c r="E14" s="63"/>
      <c r="F14" s="63"/>
      <c r="G14" s="63"/>
      <c r="H14" s="63"/>
      <c r="I14" s="63"/>
      <c r="J14" s="65"/>
      <c r="K14" s="111"/>
    </row>
    <row r="15" spans="1:11" x14ac:dyDescent="0.25">
      <c r="A15" s="83" t="s">
        <v>163</v>
      </c>
      <c r="B15" s="84">
        <v>458</v>
      </c>
      <c r="C15" s="84">
        <v>245</v>
      </c>
      <c r="D15" s="84">
        <v>213</v>
      </c>
      <c r="E15" s="63"/>
      <c r="F15" s="63"/>
      <c r="G15" s="63"/>
      <c r="H15" s="63"/>
      <c r="I15" s="63"/>
      <c r="J15" s="65"/>
      <c r="K15" s="111"/>
    </row>
    <row r="16" spans="1:11" x14ac:dyDescent="0.25">
      <c r="A16" s="83" t="s">
        <v>164</v>
      </c>
      <c r="B16" s="84">
        <v>378</v>
      </c>
      <c r="C16" s="84">
        <v>189</v>
      </c>
      <c r="D16" s="84">
        <v>189</v>
      </c>
      <c r="E16" s="63"/>
      <c r="F16" s="63"/>
      <c r="G16" s="63"/>
      <c r="H16" s="63"/>
      <c r="I16" s="63"/>
      <c r="J16" s="65"/>
      <c r="K16" s="111"/>
    </row>
    <row r="17" spans="1:11" x14ac:dyDescent="0.25">
      <c r="A17" s="83" t="s">
        <v>165</v>
      </c>
      <c r="B17" s="84">
        <v>294</v>
      </c>
      <c r="C17" s="84">
        <v>166</v>
      </c>
      <c r="D17" s="84">
        <v>128</v>
      </c>
      <c r="E17" s="63"/>
      <c r="F17" s="63"/>
      <c r="G17" s="63"/>
      <c r="H17" s="63"/>
      <c r="I17" s="63"/>
      <c r="J17" s="65"/>
      <c r="K17" s="111"/>
    </row>
    <row r="18" spans="1:11" x14ac:dyDescent="0.25">
      <c r="A18" s="83" t="s">
        <v>93</v>
      </c>
      <c r="B18" s="84">
        <v>695</v>
      </c>
      <c r="C18" s="84">
        <v>376</v>
      </c>
      <c r="D18" s="84">
        <v>319</v>
      </c>
      <c r="E18" s="63"/>
      <c r="F18" s="63"/>
      <c r="G18" s="63"/>
      <c r="H18" s="63"/>
      <c r="I18" s="63"/>
      <c r="J18" s="65"/>
      <c r="K18" s="111"/>
    </row>
    <row r="19" spans="1:11" x14ac:dyDescent="0.25">
      <c r="A19" s="83" t="s">
        <v>87</v>
      </c>
      <c r="B19" s="84">
        <v>490</v>
      </c>
      <c r="C19" s="84">
        <v>275</v>
      </c>
      <c r="D19" s="84">
        <v>215</v>
      </c>
      <c r="E19" s="63"/>
      <c r="F19" s="63"/>
      <c r="G19" s="63"/>
      <c r="H19" s="63"/>
      <c r="I19" s="63"/>
      <c r="J19" s="65"/>
      <c r="K19" s="111"/>
    </row>
    <row r="20" spans="1:11" x14ac:dyDescent="0.25">
      <c r="A20" s="83" t="s">
        <v>81</v>
      </c>
      <c r="B20" s="84">
        <v>1103</v>
      </c>
      <c r="C20" s="84">
        <v>532</v>
      </c>
      <c r="D20" s="84">
        <v>571</v>
      </c>
      <c r="E20" s="63"/>
      <c r="F20" s="63"/>
      <c r="G20" s="63"/>
      <c r="H20" s="63"/>
      <c r="I20" s="63"/>
      <c r="J20" s="65"/>
      <c r="K20" s="111"/>
    </row>
    <row r="21" spans="1:11" x14ac:dyDescent="0.25">
      <c r="A21" s="83" t="s">
        <v>75</v>
      </c>
      <c r="B21" s="84">
        <v>1060</v>
      </c>
      <c r="C21" s="84">
        <v>548</v>
      </c>
      <c r="D21" s="84">
        <v>512</v>
      </c>
      <c r="E21" s="63"/>
      <c r="F21" s="63"/>
      <c r="G21" s="63"/>
      <c r="H21" s="63"/>
      <c r="I21" s="63"/>
      <c r="J21" s="65"/>
      <c r="K21" s="111"/>
    </row>
    <row r="22" spans="1:11" x14ac:dyDescent="0.25">
      <c r="A22" s="83" t="s">
        <v>69</v>
      </c>
      <c r="B22" s="84">
        <v>943</v>
      </c>
      <c r="C22" s="84">
        <v>461</v>
      </c>
      <c r="D22" s="84">
        <v>482</v>
      </c>
      <c r="E22" s="63"/>
      <c r="F22" s="63"/>
      <c r="G22" s="63"/>
      <c r="H22" s="63"/>
      <c r="I22" s="63"/>
      <c r="J22" s="65"/>
      <c r="K22" s="111"/>
    </row>
    <row r="23" spans="1:11" x14ac:dyDescent="0.25">
      <c r="A23" s="83" t="s">
        <v>63</v>
      </c>
      <c r="B23" s="84">
        <v>871</v>
      </c>
      <c r="C23" s="84">
        <v>421</v>
      </c>
      <c r="D23" s="84">
        <v>450</v>
      </c>
      <c r="E23" s="63"/>
      <c r="F23" s="63"/>
      <c r="G23" s="63"/>
      <c r="H23" s="63"/>
      <c r="I23" s="63"/>
      <c r="J23" s="65"/>
      <c r="K23" s="111"/>
    </row>
    <row r="24" spans="1:11" x14ac:dyDescent="0.25">
      <c r="A24" s="83" t="s">
        <v>57</v>
      </c>
      <c r="B24" s="84">
        <v>882</v>
      </c>
      <c r="C24" s="84">
        <v>423</v>
      </c>
      <c r="D24" s="84">
        <v>459</v>
      </c>
      <c r="E24" s="63"/>
      <c r="F24" s="63"/>
      <c r="G24" s="63"/>
      <c r="H24" s="63"/>
      <c r="I24" s="63"/>
      <c r="J24" s="65"/>
      <c r="K24" s="111"/>
    </row>
    <row r="25" spans="1:11" x14ac:dyDescent="0.25">
      <c r="A25" s="83" t="s">
        <v>51</v>
      </c>
      <c r="B25" s="84">
        <v>1086</v>
      </c>
      <c r="C25" s="84">
        <v>503</v>
      </c>
      <c r="D25" s="84">
        <v>583</v>
      </c>
      <c r="E25" s="63"/>
      <c r="F25" s="63"/>
      <c r="G25" s="63"/>
      <c r="H25" s="63"/>
      <c r="I25" s="63"/>
      <c r="J25" s="66"/>
      <c r="K25" s="111"/>
    </row>
    <row r="26" spans="1:11" x14ac:dyDescent="0.25">
      <c r="A26" s="83" t="s">
        <v>45</v>
      </c>
      <c r="B26" s="84">
        <v>864</v>
      </c>
      <c r="C26" s="84">
        <v>404</v>
      </c>
      <c r="D26" s="84">
        <v>460</v>
      </c>
      <c r="E26" s="63"/>
      <c r="F26" s="63"/>
      <c r="G26" s="63"/>
      <c r="H26" s="63"/>
      <c r="I26" s="63"/>
      <c r="J26" s="66"/>
      <c r="K26" s="111"/>
    </row>
    <row r="27" spans="1:11" x14ac:dyDescent="0.25">
      <c r="A27" s="83" t="s">
        <v>39</v>
      </c>
      <c r="B27" s="84">
        <v>527</v>
      </c>
      <c r="C27" s="84">
        <v>215</v>
      </c>
      <c r="D27" s="84">
        <v>312</v>
      </c>
      <c r="E27" s="63"/>
      <c r="F27" s="63"/>
      <c r="G27" s="63"/>
      <c r="H27" s="63"/>
      <c r="I27" s="63"/>
      <c r="J27" s="66"/>
      <c r="K27" s="111"/>
    </row>
    <row r="28" spans="1:11" ht="25.5" x14ac:dyDescent="0.25">
      <c r="A28" s="83" t="s">
        <v>179</v>
      </c>
      <c r="B28" s="84">
        <v>589</v>
      </c>
      <c r="C28" s="84">
        <v>168</v>
      </c>
      <c r="D28" s="84">
        <v>421</v>
      </c>
      <c r="E28" s="63"/>
      <c r="F28" s="63"/>
      <c r="G28" s="63"/>
      <c r="H28" s="63"/>
      <c r="I28" s="63"/>
      <c r="J28" s="66"/>
      <c r="K28" s="111"/>
    </row>
    <row r="29" spans="1:11" ht="38.25" x14ac:dyDescent="0.25">
      <c r="A29" s="83" t="s">
        <v>180</v>
      </c>
      <c r="B29" s="84">
        <v>4903</v>
      </c>
      <c r="C29" s="84">
        <v>2560</v>
      </c>
      <c r="D29" s="84">
        <v>2343</v>
      </c>
      <c r="E29" s="63"/>
      <c r="F29" s="63"/>
      <c r="G29" s="63"/>
      <c r="H29" s="63"/>
      <c r="I29" s="63"/>
      <c r="J29" s="66"/>
      <c r="K29" s="111"/>
    </row>
    <row r="30" spans="1:11" ht="38.25" customHeight="1" x14ac:dyDescent="0.25">
      <c r="A30" s="81" t="s">
        <v>181</v>
      </c>
      <c r="B30" s="82">
        <v>7219</v>
      </c>
      <c r="C30" s="82">
        <v>3894</v>
      </c>
      <c r="D30" s="82">
        <v>3325</v>
      </c>
      <c r="E30" s="63"/>
      <c r="F30" s="63"/>
      <c r="G30" s="63"/>
      <c r="H30" s="63"/>
      <c r="I30" s="63"/>
      <c r="J30" s="66"/>
      <c r="K30" s="111"/>
    </row>
    <row r="31" spans="1:11" ht="38.25" x14ac:dyDescent="0.25">
      <c r="A31" s="83" t="s">
        <v>182</v>
      </c>
      <c r="B31" s="84">
        <v>2563</v>
      </c>
      <c r="C31" s="84">
        <v>787</v>
      </c>
      <c r="D31" s="84">
        <v>1776</v>
      </c>
      <c r="E31" s="63"/>
      <c r="F31" s="63"/>
      <c r="G31" s="63"/>
      <c r="H31" s="63"/>
      <c r="I31" s="63"/>
      <c r="J31" s="66"/>
      <c r="K31" s="111"/>
    </row>
    <row r="32" spans="1:11" x14ac:dyDescent="0.25">
      <c r="A32" s="83" t="s">
        <v>153</v>
      </c>
      <c r="B32" s="84">
        <v>4705</v>
      </c>
      <c r="C32" s="84">
        <v>2452</v>
      </c>
      <c r="D32" s="84">
        <v>2253</v>
      </c>
      <c r="E32" s="63"/>
      <c r="F32" s="63"/>
      <c r="G32" s="63"/>
      <c r="H32" s="63"/>
      <c r="I32" s="63"/>
      <c r="J32" s="65"/>
      <c r="K32" s="111"/>
    </row>
    <row r="33" spans="1:11" x14ac:dyDescent="0.25">
      <c r="A33" s="83" t="s">
        <v>155</v>
      </c>
      <c r="B33" s="84">
        <v>5281</v>
      </c>
      <c r="C33" s="84">
        <v>2749</v>
      </c>
      <c r="D33" s="84">
        <v>2532</v>
      </c>
      <c r="E33" s="63"/>
      <c r="F33" s="63"/>
      <c r="G33" s="63"/>
      <c r="H33" s="63"/>
      <c r="I33" s="63"/>
      <c r="J33" s="65"/>
      <c r="K33" s="111"/>
    </row>
    <row r="34" spans="1:11" ht="19.5" customHeight="1" x14ac:dyDescent="0.25">
      <c r="A34" s="83" t="s">
        <v>176</v>
      </c>
      <c r="B34" s="84">
        <v>1857</v>
      </c>
      <c r="C34" s="84">
        <v>1006</v>
      </c>
      <c r="D34" s="84">
        <v>851</v>
      </c>
      <c r="E34" s="63"/>
      <c r="F34" s="63"/>
      <c r="G34" s="63"/>
      <c r="H34" s="63"/>
      <c r="I34" s="63"/>
      <c r="J34" s="65"/>
      <c r="K34" s="111"/>
    </row>
    <row r="35" spans="1:11" ht="18" customHeight="1" x14ac:dyDescent="0.25">
      <c r="A35" s="83" t="s">
        <v>175</v>
      </c>
      <c r="B35" s="84">
        <v>6032</v>
      </c>
      <c r="C35" s="84">
        <v>3076</v>
      </c>
      <c r="D35" s="84">
        <v>2956</v>
      </c>
      <c r="E35" s="63"/>
      <c r="F35" s="63"/>
      <c r="G35" s="63"/>
      <c r="H35" s="63"/>
      <c r="I35" s="63"/>
      <c r="J35" s="65"/>
      <c r="K35" s="111"/>
    </row>
    <row r="36" spans="1:11" x14ac:dyDescent="0.25">
      <c r="E36" s="111"/>
      <c r="F36" s="111"/>
      <c r="G36" s="111"/>
      <c r="H36" s="111"/>
      <c r="I36" s="111"/>
      <c r="J36" s="111"/>
      <c r="K36" s="111"/>
    </row>
    <row r="37" spans="1:11" x14ac:dyDescent="0.25">
      <c r="E37" s="111"/>
      <c r="F37" s="111"/>
      <c r="G37" s="111"/>
      <c r="H37" s="111"/>
      <c r="I37" s="111"/>
      <c r="J37" s="111"/>
      <c r="K37" s="111"/>
    </row>
  </sheetData>
  <mergeCells count="6">
    <mergeCell ref="H3:J3"/>
    <mergeCell ref="A1:D1"/>
    <mergeCell ref="A2:D2"/>
    <mergeCell ref="A3:A4"/>
    <mergeCell ref="B3:D3"/>
    <mergeCell ref="E3:G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115" zoomScaleNormal="115" workbookViewId="0">
      <selection activeCell="G7" sqref="G7"/>
    </sheetView>
  </sheetViews>
  <sheetFormatPr defaultRowHeight="15" x14ac:dyDescent="0.25"/>
  <cols>
    <col min="1" max="1" width="12.85546875" style="74" customWidth="1"/>
    <col min="2" max="2" width="9.5703125" style="74" customWidth="1"/>
    <col min="3" max="3" width="10.42578125" style="74" customWidth="1"/>
    <col min="4" max="4" width="11.28515625" style="74" customWidth="1"/>
  </cols>
  <sheetData>
    <row r="1" spans="1:11" ht="57" customHeight="1" x14ac:dyDescent="0.25">
      <c r="A1" s="372" t="s">
        <v>178</v>
      </c>
      <c r="B1" s="373"/>
      <c r="C1" s="373"/>
      <c r="D1" s="373"/>
      <c r="E1" s="113"/>
      <c r="F1" s="113"/>
      <c r="G1" s="113"/>
      <c r="H1" s="113"/>
      <c r="I1" s="113"/>
      <c r="J1" s="113"/>
    </row>
    <row r="2" spans="1:11" ht="23.25" customHeight="1" x14ac:dyDescent="0.25">
      <c r="A2" s="374" t="s">
        <v>146</v>
      </c>
      <c r="B2" s="375"/>
      <c r="C2" s="375"/>
      <c r="D2" s="375"/>
      <c r="E2" s="113"/>
      <c r="F2" s="113"/>
      <c r="G2" s="113"/>
      <c r="H2" s="113"/>
      <c r="I2" s="113"/>
      <c r="J2" s="113"/>
    </row>
    <row r="3" spans="1:11" ht="15" customHeight="1" x14ac:dyDescent="0.25">
      <c r="A3" s="435" t="s">
        <v>131</v>
      </c>
      <c r="B3" s="435" t="s">
        <v>129</v>
      </c>
      <c r="C3" s="437"/>
      <c r="D3" s="437"/>
      <c r="E3" s="380"/>
      <c r="F3" s="434"/>
      <c r="G3" s="434"/>
      <c r="H3" s="380"/>
      <c r="I3" s="430"/>
      <c r="J3" s="431"/>
      <c r="K3" s="111"/>
    </row>
    <row r="4" spans="1:11" x14ac:dyDescent="0.25">
      <c r="A4" s="436"/>
      <c r="B4" s="127" t="s">
        <v>150</v>
      </c>
      <c r="C4" s="127" t="s">
        <v>125</v>
      </c>
      <c r="D4" s="127" t="s">
        <v>124</v>
      </c>
      <c r="E4" s="59"/>
      <c r="F4" s="59"/>
      <c r="G4" s="59"/>
      <c r="H4" s="59"/>
      <c r="I4" s="59"/>
      <c r="J4" s="59"/>
      <c r="K4" s="111"/>
    </row>
    <row r="5" spans="1:11" x14ac:dyDescent="0.25">
      <c r="A5" s="128" t="s">
        <v>139</v>
      </c>
      <c r="B5" s="127">
        <v>1</v>
      </c>
      <c r="C5" s="127">
        <v>2</v>
      </c>
      <c r="D5" s="127">
        <v>3</v>
      </c>
      <c r="E5" s="59"/>
      <c r="F5" s="59"/>
      <c r="G5" s="59"/>
      <c r="H5" s="59"/>
      <c r="I5" s="59"/>
      <c r="J5" s="60"/>
      <c r="K5" s="111"/>
    </row>
    <row r="6" spans="1:11" ht="25.5" x14ac:dyDescent="0.25">
      <c r="A6" s="83" t="s">
        <v>129</v>
      </c>
      <c r="B6" s="84">
        <v>16317</v>
      </c>
      <c r="C6" s="84">
        <v>8168</v>
      </c>
      <c r="D6" s="84">
        <v>8149</v>
      </c>
      <c r="E6" s="63"/>
      <c r="F6" s="84"/>
      <c r="G6" s="84" t="s">
        <v>150</v>
      </c>
      <c r="H6" s="276" t="s">
        <v>151</v>
      </c>
      <c r="I6" s="84" t="s">
        <v>152</v>
      </c>
      <c r="J6" s="65"/>
      <c r="K6" s="111"/>
    </row>
    <row r="7" spans="1:11" x14ac:dyDescent="0.25">
      <c r="A7" s="83" t="s">
        <v>122</v>
      </c>
      <c r="B7" s="84">
        <v>235</v>
      </c>
      <c r="C7" s="84">
        <v>136</v>
      </c>
      <c r="D7" s="84">
        <v>99</v>
      </c>
      <c r="E7" s="63"/>
      <c r="F7" s="84" t="s">
        <v>251</v>
      </c>
      <c r="G7" s="84">
        <f>H7+I7</f>
        <v>8014</v>
      </c>
      <c r="H7" s="276">
        <f>SUM(C17:C25)</f>
        <v>4364</v>
      </c>
      <c r="I7" s="276">
        <f>SUM(D17:D24)</f>
        <v>3650</v>
      </c>
      <c r="J7" s="65"/>
      <c r="K7" s="111"/>
    </row>
    <row r="8" spans="1:11" x14ac:dyDescent="0.25">
      <c r="A8" s="83" t="s">
        <v>121</v>
      </c>
      <c r="B8" s="84">
        <v>299</v>
      </c>
      <c r="C8" s="84">
        <v>161</v>
      </c>
      <c r="D8" s="84">
        <v>138</v>
      </c>
      <c r="E8" s="63"/>
      <c r="F8" s="63"/>
      <c r="G8" s="63"/>
      <c r="H8" s="65"/>
      <c r="I8" s="63"/>
      <c r="J8" s="65"/>
      <c r="K8" s="111"/>
    </row>
    <row r="9" spans="1:11" x14ac:dyDescent="0.25">
      <c r="A9" s="83" t="s">
        <v>159</v>
      </c>
      <c r="B9" s="84">
        <v>837</v>
      </c>
      <c r="C9" s="84">
        <v>454</v>
      </c>
      <c r="D9" s="84">
        <v>383</v>
      </c>
      <c r="E9" s="63"/>
      <c r="F9" s="63"/>
      <c r="G9" s="63"/>
      <c r="H9" s="63"/>
      <c r="I9" s="63"/>
      <c r="J9" s="65"/>
      <c r="K9" s="111"/>
    </row>
    <row r="10" spans="1:11" x14ac:dyDescent="0.25">
      <c r="A10" s="83" t="s">
        <v>160</v>
      </c>
      <c r="B10" s="84">
        <v>983</v>
      </c>
      <c r="C10" s="84">
        <v>534</v>
      </c>
      <c r="D10" s="84">
        <v>449</v>
      </c>
      <c r="E10" s="63"/>
      <c r="F10" s="63"/>
      <c r="G10" s="63"/>
      <c r="H10" s="63"/>
      <c r="I10" s="63"/>
      <c r="J10" s="65"/>
      <c r="K10" s="111"/>
    </row>
    <row r="11" spans="1:11" x14ac:dyDescent="0.25">
      <c r="A11" s="83" t="s">
        <v>115</v>
      </c>
      <c r="B11" s="84">
        <v>359</v>
      </c>
      <c r="C11" s="84">
        <v>198</v>
      </c>
      <c r="D11" s="84">
        <v>161</v>
      </c>
      <c r="E11" s="63"/>
      <c r="F11" s="63"/>
      <c r="G11" s="63"/>
      <c r="H11" s="63"/>
      <c r="I11" s="63"/>
      <c r="J11" s="65"/>
      <c r="K11" s="111"/>
    </row>
    <row r="12" spans="1:11" x14ac:dyDescent="0.25">
      <c r="A12" s="83" t="s">
        <v>161</v>
      </c>
      <c r="B12" s="84">
        <v>1944</v>
      </c>
      <c r="C12" s="84">
        <v>1050</v>
      </c>
      <c r="D12" s="84">
        <v>894</v>
      </c>
      <c r="E12" s="63"/>
      <c r="F12" s="63"/>
      <c r="G12" s="63"/>
      <c r="H12" s="63"/>
      <c r="I12" s="63"/>
      <c r="J12" s="65"/>
      <c r="K12" s="111"/>
    </row>
    <row r="13" spans="1:11" x14ac:dyDescent="0.25">
      <c r="A13" s="83" t="s">
        <v>114</v>
      </c>
      <c r="B13" s="84">
        <v>320</v>
      </c>
      <c r="C13" s="84">
        <v>168</v>
      </c>
      <c r="D13" s="84">
        <v>152</v>
      </c>
      <c r="E13" s="63"/>
      <c r="F13" s="63"/>
      <c r="G13" s="63"/>
      <c r="H13" s="63"/>
      <c r="I13" s="63"/>
      <c r="J13" s="65"/>
      <c r="K13" s="111"/>
    </row>
    <row r="14" spans="1:11" x14ac:dyDescent="0.25">
      <c r="A14" s="83" t="s">
        <v>162</v>
      </c>
      <c r="B14" s="84">
        <v>1788</v>
      </c>
      <c r="C14" s="84">
        <v>967</v>
      </c>
      <c r="D14" s="84">
        <v>821</v>
      </c>
      <c r="E14" s="63"/>
      <c r="F14" s="63"/>
      <c r="G14" s="63"/>
      <c r="H14" s="63"/>
      <c r="I14" s="63"/>
      <c r="J14" s="65"/>
      <c r="K14" s="111"/>
    </row>
    <row r="15" spans="1:11" x14ac:dyDescent="0.25">
      <c r="A15" s="83" t="s">
        <v>163</v>
      </c>
      <c r="B15" s="84">
        <v>554</v>
      </c>
      <c r="C15" s="84">
        <v>300</v>
      </c>
      <c r="D15" s="84">
        <v>254</v>
      </c>
      <c r="E15" s="63"/>
      <c r="F15" s="63"/>
      <c r="G15" s="63"/>
      <c r="H15" s="63"/>
      <c r="I15" s="63"/>
      <c r="J15" s="65"/>
      <c r="K15" s="111"/>
    </row>
    <row r="16" spans="1:11" x14ac:dyDescent="0.25">
      <c r="A16" s="83" t="s">
        <v>164</v>
      </c>
      <c r="B16" s="84">
        <v>422</v>
      </c>
      <c r="C16" s="84">
        <v>220</v>
      </c>
      <c r="D16" s="84">
        <v>202</v>
      </c>
      <c r="E16" s="63"/>
      <c r="F16" s="63"/>
      <c r="G16" s="63"/>
      <c r="H16" s="63"/>
      <c r="I16" s="63"/>
      <c r="J16" s="65"/>
      <c r="K16" s="111"/>
    </row>
    <row r="17" spans="1:11" x14ac:dyDescent="0.25">
      <c r="A17" s="83" t="s">
        <v>165</v>
      </c>
      <c r="B17" s="84">
        <v>297</v>
      </c>
      <c r="C17" s="84">
        <v>151</v>
      </c>
      <c r="D17" s="84">
        <v>146</v>
      </c>
      <c r="E17" s="63"/>
      <c r="F17" s="63"/>
      <c r="G17" s="63"/>
      <c r="H17" s="63"/>
      <c r="I17" s="63"/>
      <c r="J17" s="65"/>
      <c r="K17" s="111"/>
    </row>
    <row r="18" spans="1:11" x14ac:dyDescent="0.25">
      <c r="A18" s="83" t="s">
        <v>93</v>
      </c>
      <c r="B18" s="84">
        <v>713</v>
      </c>
      <c r="C18" s="84">
        <v>397</v>
      </c>
      <c r="D18" s="84">
        <v>316</v>
      </c>
      <c r="E18" s="63"/>
      <c r="F18" s="63"/>
      <c r="G18" s="63"/>
      <c r="H18" s="63"/>
      <c r="I18" s="63"/>
      <c r="J18" s="65"/>
      <c r="K18" s="111"/>
    </row>
    <row r="19" spans="1:11" x14ac:dyDescent="0.25">
      <c r="A19" s="83" t="s">
        <v>87</v>
      </c>
      <c r="B19" s="84">
        <v>617</v>
      </c>
      <c r="C19" s="84">
        <v>341</v>
      </c>
      <c r="D19" s="84">
        <v>276</v>
      </c>
      <c r="E19" s="63"/>
      <c r="F19" s="63"/>
      <c r="G19" s="63"/>
      <c r="H19" s="63"/>
      <c r="I19" s="63"/>
      <c r="J19" s="65"/>
      <c r="K19" s="111"/>
    </row>
    <row r="20" spans="1:11" x14ac:dyDescent="0.25">
      <c r="A20" s="83" t="s">
        <v>81</v>
      </c>
      <c r="B20" s="84">
        <v>1338</v>
      </c>
      <c r="C20" s="84">
        <v>688</v>
      </c>
      <c r="D20" s="84">
        <v>650</v>
      </c>
      <c r="E20" s="63"/>
      <c r="F20" s="63"/>
      <c r="G20" s="63"/>
      <c r="H20" s="63"/>
      <c r="I20" s="63"/>
      <c r="J20" s="65"/>
      <c r="K20" s="111"/>
    </row>
    <row r="21" spans="1:11" x14ac:dyDescent="0.25">
      <c r="A21" s="83" t="s">
        <v>75</v>
      </c>
      <c r="B21" s="84">
        <v>1241</v>
      </c>
      <c r="C21" s="84">
        <v>628</v>
      </c>
      <c r="D21" s="84">
        <v>613</v>
      </c>
      <c r="E21" s="63"/>
      <c r="F21" s="63"/>
      <c r="G21" s="63"/>
      <c r="H21" s="63"/>
      <c r="I21" s="63"/>
      <c r="J21" s="65"/>
      <c r="K21" s="111"/>
    </row>
    <row r="22" spans="1:11" x14ac:dyDescent="0.25">
      <c r="A22" s="83" t="s">
        <v>69</v>
      </c>
      <c r="B22" s="84">
        <v>1141</v>
      </c>
      <c r="C22" s="84">
        <v>561</v>
      </c>
      <c r="D22" s="84">
        <v>580</v>
      </c>
      <c r="E22" s="63"/>
      <c r="F22" s="63"/>
      <c r="G22" s="63"/>
      <c r="H22" s="63"/>
      <c r="I22" s="63"/>
      <c r="J22" s="65"/>
      <c r="K22" s="111"/>
    </row>
    <row r="23" spans="1:11" x14ac:dyDescent="0.25">
      <c r="A23" s="83" t="s">
        <v>63</v>
      </c>
      <c r="B23" s="84">
        <v>1032</v>
      </c>
      <c r="C23" s="84">
        <v>489</v>
      </c>
      <c r="D23" s="84">
        <v>543</v>
      </c>
      <c r="E23" s="63"/>
      <c r="F23" s="63"/>
      <c r="G23" s="63"/>
      <c r="H23" s="63"/>
      <c r="I23" s="63"/>
      <c r="J23" s="65"/>
      <c r="K23" s="111"/>
    </row>
    <row r="24" spans="1:11" x14ac:dyDescent="0.25">
      <c r="A24" s="83" t="s">
        <v>57</v>
      </c>
      <c r="B24" s="84">
        <v>1055</v>
      </c>
      <c r="C24" s="84">
        <v>529</v>
      </c>
      <c r="D24" s="84">
        <v>526</v>
      </c>
      <c r="E24" s="63"/>
      <c r="F24" s="63"/>
      <c r="G24" s="63"/>
      <c r="H24" s="63"/>
      <c r="I24" s="63"/>
      <c r="J24" s="65"/>
      <c r="K24" s="111"/>
    </row>
    <row r="25" spans="1:11" x14ac:dyDescent="0.25">
      <c r="A25" s="83" t="s">
        <v>51</v>
      </c>
      <c r="B25" s="84">
        <v>1215</v>
      </c>
      <c r="C25" s="84">
        <v>580</v>
      </c>
      <c r="D25" s="84">
        <v>635</v>
      </c>
      <c r="E25" s="63"/>
      <c r="F25" s="63"/>
      <c r="G25" s="63"/>
      <c r="H25" s="63"/>
      <c r="I25" s="63"/>
      <c r="J25" s="66"/>
      <c r="K25" s="111"/>
    </row>
    <row r="26" spans="1:11" x14ac:dyDescent="0.25">
      <c r="A26" s="83" t="s">
        <v>45</v>
      </c>
      <c r="B26" s="84">
        <v>1014</v>
      </c>
      <c r="C26" s="84">
        <v>470</v>
      </c>
      <c r="D26" s="84">
        <v>544</v>
      </c>
      <c r="E26" s="63"/>
      <c r="F26" s="63"/>
      <c r="G26" s="63"/>
      <c r="H26" s="63"/>
      <c r="I26" s="63"/>
      <c r="J26" s="66"/>
      <c r="K26" s="111"/>
    </row>
    <row r="27" spans="1:11" x14ac:dyDescent="0.25">
      <c r="A27" s="83" t="s">
        <v>39</v>
      </c>
      <c r="B27" s="84">
        <v>628</v>
      </c>
      <c r="C27" s="84">
        <v>254</v>
      </c>
      <c r="D27" s="84">
        <v>374</v>
      </c>
      <c r="E27" s="63"/>
      <c r="F27" s="63"/>
      <c r="G27" s="63"/>
      <c r="H27" s="63"/>
      <c r="I27" s="63"/>
      <c r="J27" s="66"/>
      <c r="K27" s="111"/>
    </row>
    <row r="28" spans="1:11" ht="25.5" x14ac:dyDescent="0.25">
      <c r="A28" s="83" t="s">
        <v>179</v>
      </c>
      <c r="B28" s="84">
        <v>763</v>
      </c>
      <c r="C28" s="84">
        <v>239</v>
      </c>
      <c r="D28" s="84">
        <v>524</v>
      </c>
      <c r="E28" s="63"/>
      <c r="F28" s="63"/>
      <c r="G28" s="63"/>
      <c r="H28" s="63"/>
      <c r="I28" s="63"/>
      <c r="J28" s="66"/>
      <c r="K28" s="111"/>
    </row>
    <row r="29" spans="1:11" ht="38.25" x14ac:dyDescent="0.25">
      <c r="A29" s="83" t="s">
        <v>180</v>
      </c>
      <c r="B29" s="84">
        <v>4841</v>
      </c>
      <c r="C29" s="84">
        <v>2621</v>
      </c>
      <c r="D29" s="84">
        <v>2220</v>
      </c>
      <c r="E29" s="63"/>
      <c r="F29" s="63"/>
      <c r="G29" s="63"/>
      <c r="H29" s="63"/>
      <c r="I29" s="63"/>
      <c r="J29" s="66"/>
      <c r="K29" s="111"/>
    </row>
    <row r="30" spans="1:11" ht="38.25" customHeight="1" x14ac:dyDescent="0.25">
      <c r="A30" s="81" t="s">
        <v>181</v>
      </c>
      <c r="B30" s="82">
        <v>8436</v>
      </c>
      <c r="C30" s="82">
        <v>4584</v>
      </c>
      <c r="D30" s="82">
        <v>3852</v>
      </c>
      <c r="E30" s="63"/>
      <c r="F30" s="63"/>
      <c r="G30" s="63"/>
      <c r="H30" s="63"/>
      <c r="I30" s="63"/>
      <c r="J30" s="66"/>
      <c r="K30" s="111"/>
    </row>
    <row r="31" spans="1:11" ht="38.25" x14ac:dyDescent="0.25">
      <c r="A31" s="83" t="s">
        <v>182</v>
      </c>
      <c r="B31" s="84">
        <v>3040</v>
      </c>
      <c r="C31" s="84">
        <v>963</v>
      </c>
      <c r="D31" s="84">
        <v>2077</v>
      </c>
      <c r="E31" s="63"/>
      <c r="F31" s="63"/>
      <c r="G31" s="63"/>
      <c r="H31" s="63"/>
      <c r="I31" s="63"/>
      <c r="J31" s="66"/>
      <c r="K31" s="111"/>
    </row>
    <row r="32" spans="1:11" x14ac:dyDescent="0.25">
      <c r="A32" s="83" t="s">
        <v>153</v>
      </c>
      <c r="B32" s="84">
        <v>4584</v>
      </c>
      <c r="C32" s="84">
        <v>2479</v>
      </c>
      <c r="D32" s="84">
        <v>2105</v>
      </c>
      <c r="E32" s="63"/>
      <c r="F32" s="63"/>
      <c r="G32" s="63"/>
      <c r="H32" s="63"/>
      <c r="I32" s="63"/>
      <c r="J32" s="65"/>
      <c r="K32" s="111"/>
    </row>
    <row r="33" spans="1:11" x14ac:dyDescent="0.25">
      <c r="A33" s="83" t="s">
        <v>155</v>
      </c>
      <c r="B33" s="84">
        <v>5263</v>
      </c>
      <c r="C33" s="84">
        <v>2841</v>
      </c>
      <c r="D33" s="84">
        <v>2422</v>
      </c>
      <c r="E33" s="63"/>
      <c r="F33" s="63"/>
      <c r="G33" s="63"/>
      <c r="H33" s="63"/>
      <c r="I33" s="63"/>
      <c r="J33" s="65"/>
      <c r="K33" s="111"/>
    </row>
    <row r="34" spans="1:11" ht="19.5" customHeight="1" x14ac:dyDescent="0.25">
      <c r="A34" s="83" t="s">
        <v>176</v>
      </c>
      <c r="B34" s="84">
        <v>2049</v>
      </c>
      <c r="C34" s="84">
        <v>1109</v>
      </c>
      <c r="D34" s="84">
        <v>940</v>
      </c>
      <c r="E34" s="63"/>
      <c r="F34" s="63"/>
      <c r="G34" s="63"/>
      <c r="H34" s="63"/>
      <c r="I34" s="63"/>
      <c r="J34" s="65"/>
      <c r="K34" s="111"/>
    </row>
    <row r="35" spans="1:11" ht="18" customHeight="1" x14ac:dyDescent="0.25">
      <c r="A35" s="83" t="s">
        <v>175</v>
      </c>
      <c r="B35" s="84">
        <v>7058</v>
      </c>
      <c r="C35" s="84">
        <v>3617</v>
      </c>
      <c r="D35" s="84">
        <v>3441</v>
      </c>
      <c r="E35" s="63"/>
      <c r="F35" s="63"/>
      <c r="G35" s="63"/>
      <c r="H35" s="63"/>
      <c r="I35" s="63"/>
      <c r="J35" s="65"/>
      <c r="K35" s="111"/>
    </row>
    <row r="36" spans="1:11" x14ac:dyDescent="0.25">
      <c r="E36" s="111"/>
      <c r="F36" s="111"/>
      <c r="G36" s="111"/>
      <c r="H36" s="111"/>
      <c r="I36" s="111"/>
      <c r="J36" s="111"/>
      <c r="K36" s="111"/>
    </row>
    <row r="37" spans="1:11" x14ac:dyDescent="0.25">
      <c r="E37" s="111"/>
      <c r="F37" s="111"/>
      <c r="G37" s="111"/>
      <c r="H37" s="111"/>
      <c r="I37" s="111"/>
      <c r="J37" s="111"/>
      <c r="K37" s="111"/>
    </row>
  </sheetData>
  <mergeCells count="6">
    <mergeCell ref="H3:J3"/>
    <mergeCell ref="A1:D1"/>
    <mergeCell ref="A2:D2"/>
    <mergeCell ref="A3:A4"/>
    <mergeCell ref="B3:D3"/>
    <mergeCell ref="E3:G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115" zoomScaleNormal="115" workbookViewId="0">
      <selection activeCell="G7" sqref="G7"/>
    </sheetView>
  </sheetViews>
  <sheetFormatPr defaultRowHeight="15" x14ac:dyDescent="0.25"/>
  <cols>
    <col min="1" max="1" width="12.85546875" style="74" customWidth="1"/>
    <col min="2" max="2" width="9.5703125" style="74" customWidth="1"/>
    <col min="3" max="3" width="10.42578125" style="74" customWidth="1"/>
    <col min="4" max="4" width="11.28515625" style="74" customWidth="1"/>
  </cols>
  <sheetData>
    <row r="1" spans="1:11" ht="57" customHeight="1" x14ac:dyDescent="0.25">
      <c r="A1" s="372" t="s">
        <v>178</v>
      </c>
      <c r="B1" s="373"/>
      <c r="C1" s="373"/>
      <c r="D1" s="373"/>
      <c r="E1" s="113"/>
      <c r="F1" s="113"/>
      <c r="G1" s="113"/>
      <c r="H1" s="113"/>
      <c r="I1" s="113"/>
      <c r="J1" s="113"/>
    </row>
    <row r="2" spans="1:11" ht="23.25" customHeight="1" x14ac:dyDescent="0.25">
      <c r="A2" s="374" t="s">
        <v>147</v>
      </c>
      <c r="B2" s="375"/>
      <c r="C2" s="375"/>
      <c r="D2" s="375"/>
      <c r="E2" s="113"/>
      <c r="F2" s="113"/>
      <c r="G2" s="113"/>
      <c r="H2" s="113"/>
      <c r="I2" s="113"/>
      <c r="J2" s="113"/>
    </row>
    <row r="3" spans="1:11" ht="15" customHeight="1" x14ac:dyDescent="0.25">
      <c r="A3" s="435" t="s">
        <v>131</v>
      </c>
      <c r="B3" s="435" t="s">
        <v>129</v>
      </c>
      <c r="C3" s="437"/>
      <c r="D3" s="437"/>
      <c r="E3" s="380"/>
      <c r="F3" s="434"/>
      <c r="G3" s="434"/>
      <c r="H3" s="380"/>
      <c r="I3" s="430"/>
      <c r="J3" s="431"/>
      <c r="K3" s="111"/>
    </row>
    <row r="4" spans="1:11" x14ac:dyDescent="0.25">
      <c r="A4" s="436"/>
      <c r="B4" s="127" t="s">
        <v>150</v>
      </c>
      <c r="C4" s="127" t="s">
        <v>125</v>
      </c>
      <c r="D4" s="127" t="s">
        <v>124</v>
      </c>
      <c r="E4" s="59"/>
      <c r="F4" s="59"/>
      <c r="G4" s="59"/>
      <c r="H4" s="59"/>
      <c r="I4" s="59"/>
      <c r="J4" s="59"/>
      <c r="K4" s="111"/>
    </row>
    <row r="5" spans="1:11" x14ac:dyDescent="0.25">
      <c r="A5" s="128" t="s">
        <v>139</v>
      </c>
      <c r="B5" s="127">
        <v>1</v>
      </c>
      <c r="C5" s="127">
        <v>2</v>
      </c>
      <c r="D5" s="127">
        <v>3</v>
      </c>
      <c r="E5" s="59"/>
      <c r="F5" s="59"/>
      <c r="G5" s="59"/>
      <c r="H5" s="59"/>
      <c r="I5" s="59"/>
      <c r="J5" s="60"/>
      <c r="K5" s="111"/>
    </row>
    <row r="6" spans="1:11" ht="25.5" x14ac:dyDescent="0.25">
      <c r="A6" s="83" t="s">
        <v>129</v>
      </c>
      <c r="B6" s="84">
        <v>10395</v>
      </c>
      <c r="C6" s="84">
        <v>4998</v>
      </c>
      <c r="D6" s="84">
        <v>5397</v>
      </c>
      <c r="E6" s="63"/>
      <c r="F6" s="84"/>
      <c r="G6" s="84" t="s">
        <v>150</v>
      </c>
      <c r="H6" s="276" t="s">
        <v>151</v>
      </c>
      <c r="I6" s="84" t="s">
        <v>152</v>
      </c>
      <c r="J6" s="65"/>
      <c r="K6" s="111"/>
    </row>
    <row r="7" spans="1:11" x14ac:dyDescent="0.25">
      <c r="A7" s="83" t="s">
        <v>122</v>
      </c>
      <c r="B7" s="84">
        <v>175</v>
      </c>
      <c r="C7" s="84">
        <v>69</v>
      </c>
      <c r="D7" s="84">
        <v>106</v>
      </c>
      <c r="E7" s="63"/>
      <c r="F7" s="84" t="s">
        <v>251</v>
      </c>
      <c r="G7" s="84">
        <f>H7+I7</f>
        <v>4997</v>
      </c>
      <c r="H7" s="276">
        <f>SUM(C17:C25)</f>
        <v>2699</v>
      </c>
      <c r="I7" s="276">
        <f>SUM(D17:D24)</f>
        <v>2298</v>
      </c>
      <c r="J7" s="65"/>
      <c r="K7" s="111"/>
    </row>
    <row r="8" spans="1:11" x14ac:dyDescent="0.25">
      <c r="A8" s="83" t="s">
        <v>121</v>
      </c>
      <c r="B8" s="84">
        <v>166</v>
      </c>
      <c r="C8" s="84">
        <v>77</v>
      </c>
      <c r="D8" s="84">
        <v>89</v>
      </c>
      <c r="E8" s="63"/>
      <c r="F8" s="63"/>
      <c r="G8" s="63"/>
      <c r="H8" s="65"/>
      <c r="I8" s="63"/>
      <c r="J8" s="65"/>
      <c r="K8" s="111"/>
    </row>
    <row r="9" spans="1:11" x14ac:dyDescent="0.25">
      <c r="A9" s="83" t="s">
        <v>159</v>
      </c>
      <c r="B9" s="84">
        <v>515</v>
      </c>
      <c r="C9" s="84">
        <v>242</v>
      </c>
      <c r="D9" s="84">
        <v>273</v>
      </c>
      <c r="E9" s="63"/>
      <c r="F9" s="63"/>
      <c r="G9" s="63"/>
      <c r="H9" s="63"/>
      <c r="I9" s="63"/>
      <c r="J9" s="65"/>
      <c r="K9" s="111"/>
    </row>
    <row r="10" spans="1:11" x14ac:dyDescent="0.25">
      <c r="A10" s="83" t="s">
        <v>160</v>
      </c>
      <c r="B10" s="84">
        <v>584</v>
      </c>
      <c r="C10" s="84">
        <v>290</v>
      </c>
      <c r="D10" s="84">
        <v>294</v>
      </c>
      <c r="E10" s="63"/>
      <c r="F10" s="63"/>
      <c r="G10" s="63"/>
      <c r="H10" s="63"/>
      <c r="I10" s="63"/>
      <c r="J10" s="65"/>
      <c r="K10" s="111"/>
    </row>
    <row r="11" spans="1:11" x14ac:dyDescent="0.25">
      <c r="A11" s="83" t="s">
        <v>115</v>
      </c>
      <c r="B11" s="84">
        <v>217</v>
      </c>
      <c r="C11" s="84">
        <v>95</v>
      </c>
      <c r="D11" s="84">
        <v>122</v>
      </c>
      <c r="E11" s="63"/>
      <c r="F11" s="63"/>
      <c r="G11" s="63"/>
      <c r="H11" s="63"/>
      <c r="I11" s="63"/>
      <c r="J11" s="65"/>
      <c r="K11" s="111"/>
    </row>
    <row r="12" spans="1:11" x14ac:dyDescent="0.25">
      <c r="A12" s="83" t="s">
        <v>161</v>
      </c>
      <c r="B12" s="84">
        <v>1141</v>
      </c>
      <c r="C12" s="84">
        <v>558</v>
      </c>
      <c r="D12" s="84">
        <v>583</v>
      </c>
      <c r="E12" s="63"/>
      <c r="F12" s="63"/>
      <c r="G12" s="63"/>
      <c r="H12" s="63"/>
      <c r="I12" s="63"/>
      <c r="J12" s="65"/>
      <c r="K12" s="111"/>
    </row>
    <row r="13" spans="1:11" x14ac:dyDescent="0.25">
      <c r="A13" s="83" t="s">
        <v>114</v>
      </c>
      <c r="B13" s="84">
        <v>187</v>
      </c>
      <c r="C13" s="84">
        <v>85</v>
      </c>
      <c r="D13" s="84">
        <v>102</v>
      </c>
      <c r="E13" s="63"/>
      <c r="F13" s="63"/>
      <c r="G13" s="63"/>
      <c r="H13" s="63"/>
      <c r="I13" s="63"/>
      <c r="J13" s="65"/>
      <c r="K13" s="111"/>
    </row>
    <row r="14" spans="1:11" x14ac:dyDescent="0.25">
      <c r="A14" s="83" t="s">
        <v>162</v>
      </c>
      <c r="B14" s="84">
        <v>1086</v>
      </c>
      <c r="C14" s="84">
        <v>573</v>
      </c>
      <c r="D14" s="84">
        <v>513</v>
      </c>
      <c r="E14" s="63"/>
      <c r="F14" s="63"/>
      <c r="G14" s="63"/>
      <c r="H14" s="63"/>
      <c r="I14" s="63"/>
      <c r="J14" s="65"/>
      <c r="K14" s="111"/>
    </row>
    <row r="15" spans="1:11" x14ac:dyDescent="0.25">
      <c r="A15" s="83" t="s">
        <v>163</v>
      </c>
      <c r="B15" s="84">
        <v>274</v>
      </c>
      <c r="C15" s="84">
        <v>134</v>
      </c>
      <c r="D15" s="84">
        <v>140</v>
      </c>
      <c r="E15" s="63"/>
      <c r="F15" s="63"/>
      <c r="G15" s="63"/>
      <c r="H15" s="63"/>
      <c r="I15" s="63"/>
      <c r="J15" s="65"/>
      <c r="K15" s="111"/>
    </row>
    <row r="16" spans="1:11" x14ac:dyDescent="0.25">
      <c r="A16" s="83" t="s">
        <v>164</v>
      </c>
      <c r="B16" s="84">
        <v>207</v>
      </c>
      <c r="C16" s="84">
        <v>109</v>
      </c>
      <c r="D16" s="84">
        <v>98</v>
      </c>
      <c r="E16" s="63"/>
      <c r="F16" s="63"/>
      <c r="G16" s="63"/>
      <c r="H16" s="63"/>
      <c r="I16" s="63"/>
      <c r="J16" s="65"/>
      <c r="K16" s="111"/>
    </row>
    <row r="17" spans="1:11" x14ac:dyDescent="0.25">
      <c r="A17" s="83" t="s">
        <v>165</v>
      </c>
      <c r="B17" s="84">
        <v>160</v>
      </c>
      <c r="C17" s="84">
        <v>78</v>
      </c>
      <c r="D17" s="84">
        <v>82</v>
      </c>
      <c r="E17" s="63"/>
      <c r="F17" s="63"/>
      <c r="G17" s="63"/>
      <c r="H17" s="63"/>
      <c r="I17" s="63"/>
      <c r="J17" s="65"/>
      <c r="K17" s="111"/>
    </row>
    <row r="18" spans="1:11" x14ac:dyDescent="0.25">
      <c r="A18" s="83" t="s">
        <v>93</v>
      </c>
      <c r="B18" s="84">
        <v>431</v>
      </c>
      <c r="C18" s="84">
        <v>219</v>
      </c>
      <c r="D18" s="84">
        <v>212</v>
      </c>
      <c r="E18" s="63"/>
      <c r="F18" s="63"/>
      <c r="G18" s="63"/>
      <c r="H18" s="63"/>
      <c r="I18" s="63"/>
      <c r="J18" s="65"/>
      <c r="K18" s="111"/>
    </row>
    <row r="19" spans="1:11" x14ac:dyDescent="0.25">
      <c r="A19" s="83" t="s">
        <v>87</v>
      </c>
      <c r="B19" s="84">
        <v>387</v>
      </c>
      <c r="C19" s="84">
        <v>210</v>
      </c>
      <c r="D19" s="84">
        <v>177</v>
      </c>
      <c r="E19" s="63"/>
      <c r="F19" s="63"/>
      <c r="G19" s="63"/>
      <c r="H19" s="63"/>
      <c r="I19" s="63"/>
      <c r="J19" s="65"/>
      <c r="K19" s="111"/>
    </row>
    <row r="20" spans="1:11" x14ac:dyDescent="0.25">
      <c r="A20" s="83" t="s">
        <v>81</v>
      </c>
      <c r="B20" s="84">
        <v>823</v>
      </c>
      <c r="C20" s="84">
        <v>414</v>
      </c>
      <c r="D20" s="84">
        <v>409</v>
      </c>
      <c r="E20" s="63"/>
      <c r="F20" s="63"/>
      <c r="G20" s="63"/>
      <c r="H20" s="63"/>
      <c r="I20" s="63"/>
      <c r="J20" s="65"/>
      <c r="K20" s="111"/>
    </row>
    <row r="21" spans="1:11" x14ac:dyDescent="0.25">
      <c r="A21" s="83" t="s">
        <v>75</v>
      </c>
      <c r="B21" s="84">
        <v>778</v>
      </c>
      <c r="C21" s="84">
        <v>376</v>
      </c>
      <c r="D21" s="84">
        <v>402</v>
      </c>
      <c r="E21" s="63"/>
      <c r="F21" s="63"/>
      <c r="G21" s="63"/>
      <c r="H21" s="63"/>
      <c r="I21" s="63"/>
      <c r="J21" s="65"/>
      <c r="K21" s="111"/>
    </row>
    <row r="22" spans="1:11" x14ac:dyDescent="0.25">
      <c r="A22" s="83" t="s">
        <v>69</v>
      </c>
      <c r="B22" s="84">
        <v>793</v>
      </c>
      <c r="C22" s="84">
        <v>423</v>
      </c>
      <c r="D22" s="84">
        <v>370</v>
      </c>
      <c r="E22" s="63"/>
      <c r="F22" s="63"/>
      <c r="G22" s="63"/>
      <c r="H22" s="63"/>
      <c r="I22" s="63"/>
      <c r="J22" s="65"/>
      <c r="K22" s="111"/>
    </row>
    <row r="23" spans="1:11" x14ac:dyDescent="0.25">
      <c r="A23" s="83" t="s">
        <v>63</v>
      </c>
      <c r="B23" s="84">
        <v>595</v>
      </c>
      <c r="C23" s="84">
        <v>281</v>
      </c>
      <c r="D23" s="84">
        <v>314</v>
      </c>
      <c r="E23" s="63"/>
      <c r="F23" s="63"/>
      <c r="G23" s="63"/>
      <c r="H23" s="63"/>
      <c r="I23" s="63"/>
      <c r="J23" s="65"/>
      <c r="K23" s="111"/>
    </row>
    <row r="24" spans="1:11" x14ac:dyDescent="0.25">
      <c r="A24" s="83" t="s">
        <v>57</v>
      </c>
      <c r="B24" s="84">
        <v>630</v>
      </c>
      <c r="C24" s="84">
        <v>298</v>
      </c>
      <c r="D24" s="84">
        <v>332</v>
      </c>
      <c r="E24" s="63"/>
      <c r="F24" s="63"/>
      <c r="G24" s="63"/>
      <c r="H24" s="63"/>
      <c r="I24" s="63"/>
      <c r="J24" s="65"/>
      <c r="K24" s="111"/>
    </row>
    <row r="25" spans="1:11" x14ac:dyDescent="0.25">
      <c r="A25" s="83" t="s">
        <v>51</v>
      </c>
      <c r="B25" s="84">
        <v>847</v>
      </c>
      <c r="C25" s="84">
        <v>400</v>
      </c>
      <c r="D25" s="84">
        <v>447</v>
      </c>
      <c r="E25" s="63"/>
      <c r="F25" s="63"/>
      <c r="G25" s="63"/>
      <c r="H25" s="63"/>
      <c r="I25" s="63"/>
      <c r="J25" s="66"/>
      <c r="K25" s="111"/>
    </row>
    <row r="26" spans="1:11" x14ac:dyDescent="0.25">
      <c r="A26" s="83" t="s">
        <v>45</v>
      </c>
      <c r="B26" s="84">
        <v>782</v>
      </c>
      <c r="C26" s="84">
        <v>367</v>
      </c>
      <c r="D26" s="84">
        <v>415</v>
      </c>
      <c r="E26" s="63"/>
      <c r="F26" s="63"/>
      <c r="G26" s="63"/>
      <c r="H26" s="63"/>
      <c r="I26" s="63"/>
      <c r="J26" s="66"/>
      <c r="K26" s="111"/>
    </row>
    <row r="27" spans="1:11" x14ac:dyDescent="0.25">
      <c r="A27" s="83" t="s">
        <v>39</v>
      </c>
      <c r="B27" s="84">
        <v>534</v>
      </c>
      <c r="C27" s="84">
        <v>225</v>
      </c>
      <c r="D27" s="84">
        <v>309</v>
      </c>
      <c r="E27" s="63"/>
      <c r="F27" s="63"/>
      <c r="G27" s="63"/>
      <c r="H27" s="63"/>
      <c r="I27" s="63"/>
      <c r="J27" s="66"/>
      <c r="K27" s="111"/>
    </row>
    <row r="28" spans="1:11" ht="25.5" x14ac:dyDescent="0.25">
      <c r="A28" s="83" t="s">
        <v>179</v>
      </c>
      <c r="B28" s="84">
        <v>565</v>
      </c>
      <c r="C28" s="84">
        <v>179</v>
      </c>
      <c r="D28" s="84">
        <v>386</v>
      </c>
      <c r="E28" s="63"/>
      <c r="F28" s="63"/>
      <c r="G28" s="63"/>
      <c r="H28" s="63"/>
      <c r="I28" s="63"/>
      <c r="J28" s="66"/>
      <c r="K28" s="111"/>
    </row>
    <row r="29" spans="1:11" ht="38.25" x14ac:dyDescent="0.25">
      <c r="A29" s="83" t="s">
        <v>180</v>
      </c>
      <c r="B29" s="84">
        <v>2863</v>
      </c>
      <c r="C29" s="84">
        <v>1419</v>
      </c>
      <c r="D29" s="84">
        <v>1444</v>
      </c>
      <c r="E29" s="63"/>
      <c r="F29" s="63"/>
      <c r="G29" s="63"/>
      <c r="H29" s="63"/>
      <c r="I29" s="63"/>
      <c r="J29" s="66"/>
      <c r="K29" s="111"/>
    </row>
    <row r="30" spans="1:11" ht="38.25" customHeight="1" x14ac:dyDescent="0.25">
      <c r="A30" s="81" t="s">
        <v>181</v>
      </c>
      <c r="B30" s="82">
        <v>5204</v>
      </c>
      <c r="C30" s="82">
        <v>2808</v>
      </c>
      <c r="D30" s="82">
        <v>2396</v>
      </c>
      <c r="E30" s="63"/>
      <c r="F30" s="63"/>
      <c r="G30" s="63"/>
      <c r="H30" s="63"/>
      <c r="I30" s="63"/>
      <c r="J30" s="66"/>
      <c r="K30" s="111"/>
    </row>
    <row r="31" spans="1:11" ht="38.25" x14ac:dyDescent="0.25">
      <c r="A31" s="83" t="s">
        <v>182</v>
      </c>
      <c r="B31" s="84">
        <v>2328</v>
      </c>
      <c r="C31" s="84">
        <v>771</v>
      </c>
      <c r="D31" s="84">
        <v>1557</v>
      </c>
      <c r="E31" s="63"/>
      <c r="F31" s="63"/>
      <c r="G31" s="63"/>
      <c r="H31" s="63"/>
      <c r="I31" s="63"/>
      <c r="J31" s="66"/>
      <c r="K31" s="111"/>
    </row>
    <row r="32" spans="1:11" x14ac:dyDescent="0.25">
      <c r="A32" s="83" t="s">
        <v>153</v>
      </c>
      <c r="B32" s="84">
        <v>2734</v>
      </c>
      <c r="C32" s="84">
        <v>1350</v>
      </c>
      <c r="D32" s="84">
        <v>1384</v>
      </c>
      <c r="E32" s="63"/>
      <c r="F32" s="63"/>
      <c r="G32" s="63"/>
      <c r="H32" s="63"/>
      <c r="I32" s="63"/>
      <c r="J32" s="65"/>
      <c r="K32" s="111"/>
    </row>
    <row r="33" spans="1:11" x14ac:dyDescent="0.25">
      <c r="A33" s="83" t="s">
        <v>155</v>
      </c>
      <c r="B33" s="84">
        <v>3070</v>
      </c>
      <c r="C33" s="84">
        <v>1528</v>
      </c>
      <c r="D33" s="84">
        <v>1542</v>
      </c>
      <c r="E33" s="63"/>
      <c r="F33" s="63"/>
      <c r="G33" s="63"/>
      <c r="H33" s="63"/>
      <c r="I33" s="63"/>
      <c r="J33" s="65"/>
      <c r="K33" s="111"/>
    </row>
    <row r="34" spans="1:11" ht="19.5" customHeight="1" x14ac:dyDescent="0.25">
      <c r="A34" s="83" t="s">
        <v>176</v>
      </c>
      <c r="B34" s="84">
        <v>1185</v>
      </c>
      <c r="C34" s="84">
        <v>616</v>
      </c>
      <c r="D34" s="84">
        <v>569</v>
      </c>
      <c r="E34" s="63"/>
      <c r="F34" s="63"/>
      <c r="G34" s="63"/>
      <c r="H34" s="63"/>
      <c r="I34" s="63"/>
      <c r="J34" s="65"/>
      <c r="K34" s="111"/>
    </row>
    <row r="35" spans="1:11" ht="18" customHeight="1" x14ac:dyDescent="0.25">
      <c r="A35" s="83" t="s">
        <v>175</v>
      </c>
      <c r="B35" s="84">
        <v>4303</v>
      </c>
      <c r="C35" s="84">
        <v>2179</v>
      </c>
      <c r="D35" s="84">
        <v>2124</v>
      </c>
      <c r="E35" s="63"/>
      <c r="F35" s="63"/>
      <c r="G35" s="63"/>
      <c r="H35" s="63"/>
      <c r="I35" s="63"/>
      <c r="J35" s="65"/>
      <c r="K35" s="111"/>
    </row>
    <row r="36" spans="1:11" x14ac:dyDescent="0.25">
      <c r="E36" s="111"/>
      <c r="F36" s="111"/>
      <c r="G36" s="111"/>
      <c r="H36" s="111"/>
      <c r="I36" s="111"/>
      <c r="J36" s="111"/>
      <c r="K36" s="111"/>
    </row>
    <row r="37" spans="1:11" x14ac:dyDescent="0.25">
      <c r="E37" s="111"/>
      <c r="F37" s="111"/>
      <c r="G37" s="111"/>
      <c r="H37" s="111"/>
      <c r="I37" s="111"/>
      <c r="J37" s="111"/>
      <c r="K37" s="111"/>
    </row>
  </sheetData>
  <mergeCells count="6">
    <mergeCell ref="H3:J3"/>
    <mergeCell ref="A1:D1"/>
    <mergeCell ref="A2:D2"/>
    <mergeCell ref="A3:A4"/>
    <mergeCell ref="B3:D3"/>
    <mergeCell ref="E3:G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K21" sqref="K21"/>
    </sheetView>
  </sheetViews>
  <sheetFormatPr defaultRowHeight="15" x14ac:dyDescent="0.25"/>
  <cols>
    <col min="1" max="1" width="27.85546875" style="74" customWidth="1"/>
    <col min="2" max="2" width="10.85546875" style="74" customWidth="1"/>
    <col min="3" max="4" width="9.140625" style="74"/>
    <col min="5" max="5" width="26.5703125" style="74" customWidth="1"/>
    <col min="6" max="6" width="10.42578125" style="74" customWidth="1"/>
    <col min="7" max="8" width="9.140625" style="74"/>
    <col min="11" max="11" width="16" customWidth="1"/>
  </cols>
  <sheetData>
    <row r="1" spans="1:14" ht="33.75" customHeight="1" x14ac:dyDescent="0.25">
      <c r="A1" s="360" t="s">
        <v>134</v>
      </c>
      <c r="B1" s="373"/>
      <c r="C1" s="373"/>
      <c r="D1" s="373"/>
      <c r="E1" s="373"/>
      <c r="F1" s="373"/>
      <c r="G1" s="373"/>
      <c r="H1" s="373"/>
      <c r="I1" s="1"/>
      <c r="J1" s="1"/>
      <c r="K1" s="2"/>
    </row>
    <row r="2" spans="1:14" ht="18" customHeight="1" x14ac:dyDescent="0.25">
      <c r="F2" s="441" t="s">
        <v>262</v>
      </c>
      <c r="G2" s="442"/>
      <c r="H2" s="442"/>
      <c r="I2" s="443"/>
    </row>
    <row r="3" spans="1:14" ht="23.25" customHeight="1" x14ac:dyDescent="0.25">
      <c r="A3" s="232" t="s">
        <v>194</v>
      </c>
      <c r="B3" s="231" t="s">
        <v>150</v>
      </c>
      <c r="C3" s="231" t="s">
        <v>151</v>
      </c>
      <c r="D3" s="231" t="s">
        <v>152</v>
      </c>
      <c r="F3" s="84"/>
      <c r="G3" s="84" t="s">
        <v>150</v>
      </c>
      <c r="H3" s="276" t="s">
        <v>151</v>
      </c>
      <c r="I3" s="84" t="s">
        <v>152</v>
      </c>
      <c r="L3" s="271" t="s">
        <v>238</v>
      </c>
    </row>
    <row r="4" spans="1:14" x14ac:dyDescent="0.25">
      <c r="A4" s="134" t="s">
        <v>1</v>
      </c>
      <c r="B4" s="202">
        <v>63214</v>
      </c>
      <c r="C4" s="202">
        <v>27733</v>
      </c>
      <c r="D4" s="202">
        <v>35481</v>
      </c>
      <c r="F4" s="132" t="s">
        <v>252</v>
      </c>
      <c r="G4" s="84">
        <f>H4+I4</f>
        <v>17942</v>
      </c>
      <c r="H4" s="276">
        <v>10216</v>
      </c>
      <c r="I4" s="276">
        <v>7726</v>
      </c>
      <c r="K4" s="74"/>
      <c r="L4" s="132" t="s">
        <v>156</v>
      </c>
      <c r="M4" s="132" t="s">
        <v>151</v>
      </c>
      <c r="N4" s="132" t="s">
        <v>152</v>
      </c>
    </row>
    <row r="5" spans="1:14" x14ac:dyDescent="0.25">
      <c r="A5" s="133" t="s">
        <v>153</v>
      </c>
      <c r="B5" s="220">
        <v>14995</v>
      </c>
      <c r="C5" s="220">
        <v>7698</v>
      </c>
      <c r="D5" s="220">
        <v>7297</v>
      </c>
      <c r="F5" s="132" t="s">
        <v>253</v>
      </c>
      <c r="G5" s="84">
        <f t="shared" ref="G5:G15" si="0">H5+I5</f>
        <v>4166</v>
      </c>
      <c r="H5" s="132">
        <v>2274</v>
      </c>
      <c r="I5" s="132">
        <v>1892</v>
      </c>
      <c r="K5" s="193" t="s">
        <v>153</v>
      </c>
      <c r="L5" s="193">
        <f t="shared" ref="L5:L13" si="1">M5+N5</f>
        <v>43535</v>
      </c>
      <c r="M5" s="164">
        <f>майма!H6+чоя!H6+тур!H6+шеб!H6+онг!H6+ула!H6+'К-А'!H6+'У-Кан'!H6+'У-Кок'!H6+чем!H6</f>
        <v>22333</v>
      </c>
      <c r="N5" s="164">
        <f>майма!I6+чоя!I6+тур!I6+шеб!I6+онг!I6+ула!I6+'К-А'!I6+'У-Кан'!I6+'У-Кок'!I6+чем!I6</f>
        <v>21202</v>
      </c>
    </row>
    <row r="6" spans="1:14" x14ac:dyDescent="0.25">
      <c r="A6" s="134" t="s">
        <v>167</v>
      </c>
      <c r="B6" s="202">
        <v>15847</v>
      </c>
      <c r="C6" s="202">
        <v>8123</v>
      </c>
      <c r="D6" s="202">
        <v>7724</v>
      </c>
      <c r="F6" s="132" t="s">
        <v>254</v>
      </c>
      <c r="G6" s="84">
        <f t="shared" si="0"/>
        <v>5832</v>
      </c>
      <c r="H6" s="132">
        <v>3151</v>
      </c>
      <c r="I6" s="132">
        <v>2681</v>
      </c>
      <c r="K6" s="84" t="s">
        <v>154</v>
      </c>
      <c r="L6" s="193">
        <f t="shared" si="1"/>
        <v>5847</v>
      </c>
      <c r="M6" s="164">
        <f>майма!H7+чоя!H7+тур!H7+шеб!H7+онг!H7+ула!H7+'К-А'!H7+'У-Кан'!H7+'У-Кок'!H7+чем!H7</f>
        <v>3051</v>
      </c>
      <c r="N6" s="164">
        <f>майма!I7+чоя!I7+тур!I7+шеб!I7+онг!I7+ула!I7+'К-А'!I7+'У-Кан'!I7+'У-Кок'!I7+чем!I7</f>
        <v>2796</v>
      </c>
    </row>
    <row r="7" spans="1:14" x14ac:dyDescent="0.25">
      <c r="A7" s="133" t="s">
        <v>155</v>
      </c>
      <c r="B7" s="220">
        <v>17676</v>
      </c>
      <c r="C7" s="220">
        <v>9032</v>
      </c>
      <c r="D7" s="220">
        <v>8644</v>
      </c>
      <c r="F7" s="132" t="s">
        <v>255</v>
      </c>
      <c r="G7" s="84">
        <f t="shared" si="0"/>
        <v>6500</v>
      </c>
      <c r="H7" s="132">
        <v>3481</v>
      </c>
      <c r="I7" s="132">
        <v>3019</v>
      </c>
      <c r="K7" s="84" t="s">
        <v>155</v>
      </c>
      <c r="L7" s="193">
        <f t="shared" si="1"/>
        <v>49382</v>
      </c>
      <c r="M7" s="164">
        <f>майма!H8+чоя!H8+тур!H8+шеб!H8+онг!H8+ула!H8+'К-А'!H8+'У-Кан'!H8+'У-Кок'!H8+чем!H8</f>
        <v>25384</v>
      </c>
      <c r="N7" s="164">
        <f>майма!I8+чоя!I8+тур!I8+шеб!I8+онг!I8+ула!I8+'К-А'!I8+'У-Кан'!I8+'У-Кок'!I8+чем!I8</f>
        <v>23998</v>
      </c>
    </row>
    <row r="8" spans="1:14" ht="36.75" customHeight="1" x14ac:dyDescent="0.25">
      <c r="A8" s="135" t="s">
        <v>168</v>
      </c>
      <c r="B8" s="235" t="s">
        <v>0</v>
      </c>
      <c r="C8" s="235" t="s">
        <v>0</v>
      </c>
      <c r="D8" s="236">
        <v>19868</v>
      </c>
      <c r="F8" s="132" t="s">
        <v>256</v>
      </c>
      <c r="G8" s="84">
        <f t="shared" si="0"/>
        <v>6813</v>
      </c>
      <c r="H8" s="132">
        <v>3593</v>
      </c>
      <c r="I8" s="132">
        <v>3220</v>
      </c>
      <c r="K8" s="84" t="s">
        <v>199</v>
      </c>
      <c r="L8" s="193">
        <f t="shared" si="1"/>
        <v>79759</v>
      </c>
      <c r="M8" s="164">
        <f>майма!H9+чоя!H9+тур!H9+шеб!H9+онг!H9+ула!H9+'К-А'!H9+'У-Кан'!H9+'У-Кок'!H9+чем!H9</f>
        <v>43154</v>
      </c>
      <c r="N8" s="164">
        <f>майма!I9+чоя!I9+тур!I9+шеб!I9+онг!I9+ула!I9+'К-А'!I9+'У-Кан'!I9+'У-Кок'!I9+чем!I9</f>
        <v>36605</v>
      </c>
    </row>
    <row r="9" spans="1:14" ht="21" customHeight="1" x14ac:dyDescent="0.25">
      <c r="A9" s="135" t="s">
        <v>169</v>
      </c>
      <c r="B9" s="235" t="s">
        <v>0</v>
      </c>
      <c r="C9" s="236">
        <v>16604</v>
      </c>
      <c r="D9" s="235" t="s">
        <v>0</v>
      </c>
      <c r="F9" s="132" t="s">
        <v>257</v>
      </c>
      <c r="G9" s="84">
        <f t="shared" si="0"/>
        <v>5601</v>
      </c>
      <c r="H9" s="132">
        <v>2831</v>
      </c>
      <c r="I9" s="132">
        <v>2770</v>
      </c>
      <c r="K9" s="84" t="s">
        <v>157</v>
      </c>
      <c r="L9" s="193">
        <f t="shared" si="1"/>
        <v>105467</v>
      </c>
      <c r="M9" s="164">
        <f>майма!H10+чоя!H10+тур!H10+шеб!H10+онг!H10+ула!H10+'К-А'!H10+'У-Кан'!H10+'У-Кок'!H10+чем!H10</f>
        <v>50470</v>
      </c>
      <c r="N9" s="164">
        <f>майма!I10+чоя!I10+тур!I10+шеб!I10+онг!I10+ула!I10+'К-А'!I10+'У-Кан'!I10+'У-Кок'!I10+чем!I10</f>
        <v>54997</v>
      </c>
    </row>
    <row r="10" spans="1:14" ht="22.5" customHeight="1" x14ac:dyDescent="0.25">
      <c r="A10" s="136" t="s">
        <v>170</v>
      </c>
      <c r="B10" s="236">
        <v>36472</v>
      </c>
      <c r="C10" s="236" t="s">
        <v>0</v>
      </c>
      <c r="D10" s="236" t="s">
        <v>0</v>
      </c>
      <c r="F10" s="132" t="s">
        <v>258</v>
      </c>
      <c r="G10" s="84">
        <f t="shared" si="0"/>
        <v>9412</v>
      </c>
      <c r="H10" s="132">
        <v>4945</v>
      </c>
      <c r="I10" s="132">
        <v>4467</v>
      </c>
      <c r="K10" s="194" t="s">
        <v>275</v>
      </c>
      <c r="L10" s="193">
        <f t="shared" si="1"/>
        <v>34990</v>
      </c>
      <c r="M10" s="164">
        <f>майма!H11+чоя!H11+тур!H11+шеб!H11+онг!H11+ула!H11+'К-А'!H11+'У-Кан'!H11+'У-Кок'!H11+чем!H11</f>
        <v>10949</v>
      </c>
      <c r="N10" s="164">
        <f>майма!I11+чоя!I11+тур!I11+шеб!I11+онг!I11+ула!I11+'К-А'!I11+'У-Кан'!I11+'У-Кок'!I11+чем!I11</f>
        <v>24041</v>
      </c>
    </row>
    <row r="11" spans="1:14" ht="21.75" customHeight="1" x14ac:dyDescent="0.25">
      <c r="A11" s="133" t="s">
        <v>171</v>
      </c>
      <c r="B11" s="220" t="s">
        <v>0</v>
      </c>
      <c r="C11" s="220" t="s">
        <v>0</v>
      </c>
      <c r="D11" s="202">
        <v>7889</v>
      </c>
      <c r="F11" s="132" t="s">
        <v>259</v>
      </c>
      <c r="G11" s="84">
        <f t="shared" si="0"/>
        <v>6841</v>
      </c>
      <c r="H11" s="132">
        <v>3705</v>
      </c>
      <c r="I11" s="132">
        <v>3136</v>
      </c>
      <c r="K11" s="195" t="s">
        <v>197</v>
      </c>
      <c r="L11" s="193">
        <f t="shared" si="1"/>
        <v>93209</v>
      </c>
      <c r="M11" s="164">
        <f>майма!H12+чоя!H12+тур!H12+шеб!H12+онг!H12+ула!H12+'К-А'!H12+'У-Кан'!H12+'У-Кок'!H12+чем!H12</f>
        <v>46212</v>
      </c>
      <c r="N11" s="164">
        <f>майма!I12+чоя!I12+тур!I12+шеб!I12+онг!I12+ула!I12+'К-А'!I12+'У-Кан'!I12+'У-Кок'!I12+чем!I12</f>
        <v>46997</v>
      </c>
    </row>
    <row r="12" spans="1:14" ht="21" customHeight="1" x14ac:dyDescent="0.25">
      <c r="A12" s="133" t="s">
        <v>172</v>
      </c>
      <c r="B12" s="220" t="s">
        <v>0</v>
      </c>
      <c r="C12" s="202">
        <v>3006</v>
      </c>
      <c r="D12" s="220" t="s">
        <v>0</v>
      </c>
      <c r="F12" s="132" t="s">
        <v>260</v>
      </c>
      <c r="G12" s="84">
        <f t="shared" si="0"/>
        <v>8014</v>
      </c>
      <c r="H12" s="132">
        <v>4364</v>
      </c>
      <c r="I12" s="132">
        <v>3650</v>
      </c>
      <c r="K12" s="195" t="s">
        <v>198</v>
      </c>
      <c r="L12" s="193">
        <f t="shared" si="1"/>
        <v>32764</v>
      </c>
      <c r="M12" s="164">
        <f>майма!H13+чоя!H13+тур!H13+шеб!H13+онг!H13+ула!H13+'К-А'!H13+'У-Кан'!H13+'У-Кок'!H13+чем!H13</f>
        <v>0</v>
      </c>
      <c r="N12" s="164">
        <f>майма!I13+чоя!I13+тур!I13+шеб!I13+онг!I13+ула!I13+'К-А'!I13+'У-Кан'!I13+'У-Кок'!I13+чем!I13</f>
        <v>32764</v>
      </c>
    </row>
    <row r="13" spans="1:14" ht="30" customHeight="1" x14ac:dyDescent="0.25">
      <c r="A13" s="134" t="s">
        <v>173</v>
      </c>
      <c r="B13" s="202">
        <v>10895</v>
      </c>
      <c r="C13" s="202" t="s">
        <v>0</v>
      </c>
      <c r="D13" s="202" t="s">
        <v>0</v>
      </c>
      <c r="F13" s="132" t="s">
        <v>261</v>
      </c>
      <c r="G13" s="84">
        <f t="shared" si="0"/>
        <v>4997</v>
      </c>
      <c r="H13" s="276">
        <v>2699</v>
      </c>
      <c r="I13" s="276">
        <v>2298</v>
      </c>
      <c r="K13" s="132" t="s">
        <v>195</v>
      </c>
      <c r="L13" s="193">
        <f t="shared" si="1"/>
        <v>154849</v>
      </c>
      <c r="M13" s="164">
        <f>майма!H14+чоя!H14+тур!H14+шеб!H14+онг!H14+ула!H14+'К-А'!H14+'У-Кан'!H14+'У-Кок'!H14+чем!H14</f>
        <v>75854</v>
      </c>
      <c r="N13" s="164">
        <f>майма!I14+чоя!I14+тур!I14+шеб!I14+онг!I14+ула!I14+'К-А'!I14+'У-Кан'!I14+'У-Кок'!I14+чем!I14</f>
        <v>78995</v>
      </c>
    </row>
    <row r="14" spans="1:14" ht="21" customHeight="1" x14ac:dyDescent="0.25">
      <c r="A14" s="133" t="s">
        <v>174</v>
      </c>
      <c r="B14" s="220">
        <v>52333</v>
      </c>
      <c r="C14" s="220">
        <v>22113</v>
      </c>
      <c r="D14" s="220">
        <v>30220</v>
      </c>
      <c r="F14" s="132" t="s">
        <v>237</v>
      </c>
      <c r="G14" s="84">
        <f t="shared" si="0"/>
        <v>34643</v>
      </c>
      <c r="H14" s="132">
        <v>15695</v>
      </c>
      <c r="I14" s="132">
        <v>18948</v>
      </c>
    </row>
    <row r="15" spans="1:14" x14ac:dyDescent="0.25">
      <c r="A15" s="133" t="s">
        <v>175</v>
      </c>
      <c r="B15" s="220">
        <v>33290</v>
      </c>
      <c r="C15" s="220">
        <v>14526</v>
      </c>
      <c r="D15" s="220">
        <v>18764</v>
      </c>
      <c r="F15" s="137" t="s">
        <v>239</v>
      </c>
      <c r="G15" s="82">
        <f t="shared" si="0"/>
        <v>110761</v>
      </c>
      <c r="H15" s="277">
        <f>SUM(H4:H14)</f>
        <v>56954</v>
      </c>
      <c r="I15" s="277">
        <f>SUM(I4:I14)</f>
        <v>53807</v>
      </c>
    </row>
    <row r="16" spans="1:14" ht="22.5" customHeight="1" x14ac:dyDescent="0.25">
      <c r="A16" s="133" t="s">
        <v>176</v>
      </c>
      <c r="B16" s="220">
        <v>14822</v>
      </c>
      <c r="C16" s="220">
        <v>6335</v>
      </c>
      <c r="D16" s="220">
        <v>8487</v>
      </c>
    </row>
    <row r="17" spans="1:8" ht="27.75" customHeight="1" x14ac:dyDescent="0.25">
      <c r="A17" s="233" t="s">
        <v>184</v>
      </c>
      <c r="B17" s="137" t="s">
        <v>150</v>
      </c>
      <c r="C17" s="137" t="s">
        <v>151</v>
      </c>
      <c r="D17" s="137" t="s">
        <v>152</v>
      </c>
      <c r="E17" s="275" t="s">
        <v>185</v>
      </c>
      <c r="F17" s="137" t="s">
        <v>150</v>
      </c>
      <c r="G17" s="137" t="s">
        <v>151</v>
      </c>
      <c r="H17" s="137" t="s">
        <v>152</v>
      </c>
    </row>
    <row r="18" spans="1:8" ht="27.75" customHeight="1" x14ac:dyDescent="0.25">
      <c r="A18" s="83" t="s">
        <v>180</v>
      </c>
      <c r="B18" s="84">
        <v>7968</v>
      </c>
      <c r="C18" s="84">
        <v>4039</v>
      </c>
      <c r="D18" s="84">
        <v>3929</v>
      </c>
      <c r="E18" s="83" t="s">
        <v>180</v>
      </c>
      <c r="F18" s="84">
        <v>2184</v>
      </c>
      <c r="G18" s="84">
        <v>1137</v>
      </c>
      <c r="H18" s="84">
        <v>1047</v>
      </c>
    </row>
    <row r="19" spans="1:8" s="174" customFormat="1" ht="21" customHeight="1" x14ac:dyDescent="0.25">
      <c r="A19" s="229" t="s">
        <v>181</v>
      </c>
      <c r="B19" s="230">
        <v>18566</v>
      </c>
      <c r="C19" s="230">
        <v>10538</v>
      </c>
      <c r="D19" s="230">
        <v>8028</v>
      </c>
      <c r="E19" s="229" t="s">
        <v>181</v>
      </c>
      <c r="F19" s="230">
        <v>4367</v>
      </c>
      <c r="G19" s="230">
        <v>2387</v>
      </c>
      <c r="H19" s="230">
        <v>1980</v>
      </c>
    </row>
    <row r="20" spans="1:8" ht="24.75" customHeight="1" x14ac:dyDescent="0.25">
      <c r="A20" s="83" t="s">
        <v>182</v>
      </c>
      <c r="B20" s="84">
        <v>7405</v>
      </c>
      <c r="C20" s="84">
        <v>2360</v>
      </c>
      <c r="D20" s="84">
        <v>5045</v>
      </c>
      <c r="E20" s="83" t="s">
        <v>182</v>
      </c>
      <c r="F20" s="84">
        <v>1764</v>
      </c>
      <c r="G20" s="84">
        <v>622</v>
      </c>
      <c r="H20" s="84">
        <v>1142</v>
      </c>
    </row>
    <row r="21" spans="1:8" s="174" customFormat="1" x14ac:dyDescent="0.25">
      <c r="A21" s="229" t="s">
        <v>153</v>
      </c>
      <c r="B21" s="230">
        <v>7552</v>
      </c>
      <c r="C21" s="230">
        <v>3829</v>
      </c>
      <c r="D21" s="230">
        <v>3723</v>
      </c>
      <c r="E21" s="229" t="s">
        <v>153</v>
      </c>
      <c r="F21" s="230">
        <v>2064</v>
      </c>
      <c r="G21" s="230">
        <v>1067</v>
      </c>
      <c r="H21" s="230">
        <v>997</v>
      </c>
    </row>
    <row r="22" spans="1:8" x14ac:dyDescent="0.25">
      <c r="A22" s="83" t="s">
        <v>155</v>
      </c>
      <c r="B22" s="84">
        <v>8592</v>
      </c>
      <c r="C22" s="84">
        <v>4361</v>
      </c>
      <c r="D22" s="84">
        <v>4231</v>
      </c>
      <c r="E22" s="83" t="s">
        <v>155</v>
      </c>
      <c r="F22" s="84">
        <v>2385</v>
      </c>
      <c r="G22" s="84">
        <v>1250</v>
      </c>
      <c r="H22" s="84">
        <v>1135</v>
      </c>
    </row>
    <row r="23" spans="1:8" x14ac:dyDescent="0.25">
      <c r="A23" s="83" t="s">
        <v>176</v>
      </c>
      <c r="B23" s="84">
        <v>4322</v>
      </c>
      <c r="C23" s="84">
        <v>2389</v>
      </c>
      <c r="D23" s="84">
        <v>1933</v>
      </c>
      <c r="E23" s="83" t="s">
        <v>176</v>
      </c>
      <c r="F23" s="84">
        <v>1035</v>
      </c>
      <c r="G23" s="84">
        <v>574</v>
      </c>
      <c r="H23" s="84">
        <v>461</v>
      </c>
    </row>
    <row r="24" spans="1:8" x14ac:dyDescent="0.25">
      <c r="A24" s="83" t="s">
        <v>175</v>
      </c>
      <c r="B24" s="84">
        <v>15951</v>
      </c>
      <c r="C24" s="84">
        <v>8608</v>
      </c>
      <c r="D24" s="84">
        <v>7343</v>
      </c>
      <c r="E24" s="83" t="s">
        <v>175</v>
      </c>
      <c r="F24" s="84">
        <v>3583</v>
      </c>
      <c r="G24" s="84">
        <v>1856</v>
      </c>
      <c r="H24" s="84">
        <v>1727</v>
      </c>
    </row>
    <row r="25" spans="1:8" x14ac:dyDescent="0.25">
      <c r="A25" s="234" t="s">
        <v>186</v>
      </c>
      <c r="B25" s="137" t="s">
        <v>150</v>
      </c>
      <c r="C25" s="137" t="s">
        <v>151</v>
      </c>
      <c r="D25" s="137" t="s">
        <v>152</v>
      </c>
      <c r="E25" s="234" t="s">
        <v>187</v>
      </c>
      <c r="F25" s="137" t="s">
        <v>150</v>
      </c>
      <c r="G25" s="137" t="s">
        <v>151</v>
      </c>
      <c r="H25" s="137" t="s">
        <v>152</v>
      </c>
    </row>
    <row r="26" spans="1:8" ht="30" customHeight="1" x14ac:dyDescent="0.25">
      <c r="A26" s="83" t="s">
        <v>180</v>
      </c>
      <c r="B26" s="84">
        <v>3508</v>
      </c>
      <c r="C26" s="84">
        <v>1749</v>
      </c>
      <c r="D26" s="84">
        <v>1759</v>
      </c>
      <c r="E26" s="83" t="s">
        <v>180</v>
      </c>
      <c r="F26" s="84">
        <v>4049</v>
      </c>
      <c r="G26" s="84">
        <v>2082</v>
      </c>
      <c r="H26" s="84">
        <v>1967</v>
      </c>
    </row>
    <row r="27" spans="1:8" s="174" customFormat="1" ht="23.25" customHeight="1" x14ac:dyDescent="0.25">
      <c r="A27" s="229" t="s">
        <v>181</v>
      </c>
      <c r="B27" s="230">
        <v>6144</v>
      </c>
      <c r="C27" s="230">
        <v>3319</v>
      </c>
      <c r="D27" s="230">
        <v>2825</v>
      </c>
      <c r="E27" s="229" t="s">
        <v>181</v>
      </c>
      <c r="F27" s="230">
        <v>6837</v>
      </c>
      <c r="G27" s="230">
        <v>3659</v>
      </c>
      <c r="H27" s="230">
        <v>3178</v>
      </c>
    </row>
    <row r="28" spans="1:8" ht="27.75" customHeight="1" x14ac:dyDescent="0.25">
      <c r="A28" s="83" t="s">
        <v>182</v>
      </c>
      <c r="B28" s="84">
        <v>2737</v>
      </c>
      <c r="C28" s="84">
        <v>927</v>
      </c>
      <c r="D28" s="84">
        <v>1810</v>
      </c>
      <c r="E28" s="83" t="s">
        <v>182</v>
      </c>
      <c r="F28" s="84">
        <v>2849</v>
      </c>
      <c r="G28" s="84">
        <v>876</v>
      </c>
      <c r="H28" s="84">
        <v>1973</v>
      </c>
    </row>
    <row r="29" spans="1:8" x14ac:dyDescent="0.25">
      <c r="A29" s="83" t="s">
        <v>153</v>
      </c>
      <c r="B29" s="84">
        <v>3302</v>
      </c>
      <c r="C29" s="84">
        <v>1650</v>
      </c>
      <c r="D29" s="84">
        <v>1652</v>
      </c>
      <c r="E29" s="83" t="s">
        <v>153</v>
      </c>
      <c r="F29" s="84">
        <v>3852</v>
      </c>
      <c r="G29" s="84">
        <v>1983</v>
      </c>
      <c r="H29" s="84">
        <v>1869</v>
      </c>
    </row>
    <row r="30" spans="1:8" x14ac:dyDescent="0.25">
      <c r="A30" s="83" t="s">
        <v>155</v>
      </c>
      <c r="B30" s="84">
        <v>3820</v>
      </c>
      <c r="C30" s="84">
        <v>1917</v>
      </c>
      <c r="D30" s="84">
        <v>1903</v>
      </c>
      <c r="E30" s="83" t="s">
        <v>155</v>
      </c>
      <c r="F30" s="84">
        <v>4386</v>
      </c>
      <c r="G30" s="84">
        <v>2260</v>
      </c>
      <c r="H30" s="84">
        <v>2126</v>
      </c>
    </row>
    <row r="31" spans="1:8" x14ac:dyDescent="0.25">
      <c r="A31" s="83" t="s">
        <v>176</v>
      </c>
      <c r="B31" s="84">
        <v>1494</v>
      </c>
      <c r="C31" s="84">
        <v>788</v>
      </c>
      <c r="D31" s="84">
        <v>706</v>
      </c>
      <c r="E31" s="83" t="s">
        <v>176</v>
      </c>
      <c r="F31" s="84">
        <v>1662</v>
      </c>
      <c r="G31" s="84">
        <v>892</v>
      </c>
      <c r="H31" s="84">
        <v>770</v>
      </c>
    </row>
    <row r="32" spans="1:8" x14ac:dyDescent="0.25">
      <c r="A32" s="83" t="s">
        <v>175</v>
      </c>
      <c r="B32" s="84">
        <v>5116</v>
      </c>
      <c r="C32" s="84">
        <v>2574</v>
      </c>
      <c r="D32" s="84">
        <v>2542</v>
      </c>
      <c r="E32" s="83" t="s">
        <v>175</v>
      </c>
      <c r="F32" s="84">
        <v>5634</v>
      </c>
      <c r="G32" s="84">
        <v>2797</v>
      </c>
      <c r="H32" s="84">
        <v>2837</v>
      </c>
    </row>
    <row r="33" spans="1:8" x14ac:dyDescent="0.25">
      <c r="A33" s="234" t="s">
        <v>188</v>
      </c>
      <c r="B33" s="137" t="s">
        <v>150</v>
      </c>
      <c r="C33" s="137" t="s">
        <v>151</v>
      </c>
      <c r="D33" s="137" t="s">
        <v>152</v>
      </c>
      <c r="E33" s="234" t="s">
        <v>189</v>
      </c>
      <c r="F33" s="137" t="s">
        <v>150</v>
      </c>
      <c r="G33" s="137" t="s">
        <v>151</v>
      </c>
      <c r="H33" s="137" t="s">
        <v>152</v>
      </c>
    </row>
    <row r="34" spans="1:8" ht="28.5" customHeight="1" x14ac:dyDescent="0.25">
      <c r="A34" s="83" t="s">
        <v>180</v>
      </c>
      <c r="B34" s="84">
        <v>4179</v>
      </c>
      <c r="C34" s="84">
        <v>2133</v>
      </c>
      <c r="D34" s="84">
        <v>2046</v>
      </c>
      <c r="E34" s="83" t="s">
        <v>180</v>
      </c>
      <c r="F34" s="84">
        <v>4061</v>
      </c>
      <c r="G34" s="84">
        <v>2037</v>
      </c>
      <c r="H34" s="84">
        <v>2024</v>
      </c>
    </row>
    <row r="35" spans="1:8" s="174" customFormat="1" ht="19.5" customHeight="1" x14ac:dyDescent="0.25">
      <c r="A35" s="229" t="s">
        <v>181</v>
      </c>
      <c r="B35" s="230">
        <v>7177</v>
      </c>
      <c r="C35" s="230">
        <v>3782</v>
      </c>
      <c r="D35" s="230">
        <v>3395</v>
      </c>
      <c r="E35" s="229" t="s">
        <v>181</v>
      </c>
      <c r="F35" s="230">
        <v>5911</v>
      </c>
      <c r="G35" s="230">
        <v>2993</v>
      </c>
      <c r="H35" s="230">
        <v>2918</v>
      </c>
    </row>
    <row r="36" spans="1:8" ht="29.25" customHeight="1" x14ac:dyDescent="0.25">
      <c r="A36" s="83" t="s">
        <v>182</v>
      </c>
      <c r="B36" s="84">
        <v>2956</v>
      </c>
      <c r="C36" s="84">
        <v>889</v>
      </c>
      <c r="D36" s="84">
        <v>2067</v>
      </c>
      <c r="E36" s="83" t="s">
        <v>182</v>
      </c>
      <c r="F36" s="84">
        <v>1602</v>
      </c>
      <c r="G36" s="84">
        <v>442</v>
      </c>
      <c r="H36" s="84">
        <v>1160</v>
      </c>
    </row>
    <row r="37" spans="1:8" x14ac:dyDescent="0.25">
      <c r="A37" s="83" t="s">
        <v>153</v>
      </c>
      <c r="B37" s="84">
        <v>3974</v>
      </c>
      <c r="C37" s="84">
        <v>2029</v>
      </c>
      <c r="D37" s="84">
        <v>1945</v>
      </c>
      <c r="E37" s="83" t="s">
        <v>153</v>
      </c>
      <c r="F37" s="84">
        <v>3876</v>
      </c>
      <c r="G37" s="84">
        <v>1942</v>
      </c>
      <c r="H37" s="84">
        <v>1934</v>
      </c>
    </row>
    <row r="38" spans="1:8" x14ac:dyDescent="0.25">
      <c r="A38" s="83" t="s">
        <v>155</v>
      </c>
      <c r="B38" s="84">
        <v>4543</v>
      </c>
      <c r="C38" s="84">
        <v>2322</v>
      </c>
      <c r="D38" s="84">
        <v>2221</v>
      </c>
      <c r="E38" s="83" t="s">
        <v>155</v>
      </c>
      <c r="F38" s="84">
        <v>4371</v>
      </c>
      <c r="G38" s="84">
        <v>2199</v>
      </c>
      <c r="H38" s="84">
        <v>2172</v>
      </c>
    </row>
    <row r="39" spans="1:8" x14ac:dyDescent="0.25">
      <c r="A39" s="83" t="s">
        <v>176</v>
      </c>
      <c r="B39" s="84">
        <v>1737</v>
      </c>
      <c r="C39" s="84">
        <v>899</v>
      </c>
      <c r="D39" s="84">
        <v>838</v>
      </c>
      <c r="E39" s="83" t="s">
        <v>176</v>
      </c>
      <c r="F39" s="84">
        <v>1564</v>
      </c>
      <c r="G39" s="84">
        <v>796</v>
      </c>
      <c r="H39" s="84">
        <v>768</v>
      </c>
    </row>
    <row r="40" spans="1:8" x14ac:dyDescent="0.25">
      <c r="A40" s="83" t="s">
        <v>175</v>
      </c>
      <c r="B40" s="84">
        <v>5840</v>
      </c>
      <c r="C40" s="84">
        <v>2865</v>
      </c>
      <c r="D40" s="84">
        <v>2975</v>
      </c>
      <c r="E40" s="83" t="s">
        <v>175</v>
      </c>
      <c r="F40" s="84">
        <v>5086</v>
      </c>
      <c r="G40" s="84">
        <v>2477</v>
      </c>
      <c r="H40" s="84">
        <v>2609</v>
      </c>
    </row>
    <row r="41" spans="1:8" ht="22.5" customHeight="1" x14ac:dyDescent="0.25">
      <c r="A41" s="234" t="s">
        <v>190</v>
      </c>
      <c r="B41" s="137" t="s">
        <v>150</v>
      </c>
      <c r="C41" s="137" t="s">
        <v>151</v>
      </c>
      <c r="D41" s="137" t="s">
        <v>152</v>
      </c>
      <c r="E41" s="234" t="s">
        <v>191</v>
      </c>
      <c r="F41" s="137" t="s">
        <v>150</v>
      </c>
      <c r="G41" s="137" t="s">
        <v>151</v>
      </c>
      <c r="H41" s="137" t="s">
        <v>152</v>
      </c>
    </row>
    <row r="42" spans="1:8" ht="29.25" customHeight="1" x14ac:dyDescent="0.25">
      <c r="A42" s="83" t="s">
        <v>180</v>
      </c>
      <c r="B42" s="84">
        <v>7185</v>
      </c>
      <c r="C42" s="84">
        <v>3712</v>
      </c>
      <c r="D42" s="84">
        <v>3473</v>
      </c>
      <c r="E42" s="83" t="s">
        <v>180</v>
      </c>
      <c r="F42" s="84">
        <v>4903</v>
      </c>
      <c r="G42" s="84">
        <v>2560</v>
      </c>
      <c r="H42" s="84">
        <v>2343</v>
      </c>
    </row>
    <row r="43" spans="1:8" s="174" customFormat="1" ht="21" customHeight="1" x14ac:dyDescent="0.25">
      <c r="A43" s="229" t="s">
        <v>181</v>
      </c>
      <c r="B43" s="230">
        <v>9898</v>
      </c>
      <c r="C43" s="230">
        <v>5190</v>
      </c>
      <c r="D43" s="230">
        <v>4708</v>
      </c>
      <c r="E43" s="229" t="s">
        <v>181</v>
      </c>
      <c r="F43" s="230">
        <v>7219</v>
      </c>
      <c r="G43" s="230">
        <v>3894</v>
      </c>
      <c r="H43" s="230">
        <v>3325</v>
      </c>
    </row>
    <row r="44" spans="1:8" ht="30.75" customHeight="1" x14ac:dyDescent="0.25">
      <c r="A44" s="83" t="s">
        <v>182</v>
      </c>
      <c r="B44" s="84">
        <v>2105</v>
      </c>
      <c r="C44" s="84">
        <v>574</v>
      </c>
      <c r="D44" s="84">
        <v>1531</v>
      </c>
      <c r="E44" s="83" t="s">
        <v>182</v>
      </c>
      <c r="F44" s="84">
        <v>2563</v>
      </c>
      <c r="G44" s="84">
        <v>787</v>
      </c>
      <c r="H44" s="84">
        <v>1776</v>
      </c>
    </row>
    <row r="45" spans="1:8" x14ac:dyDescent="0.25">
      <c r="A45" s="83" t="s">
        <v>153</v>
      </c>
      <c r="B45" s="84">
        <v>6892</v>
      </c>
      <c r="C45" s="84">
        <v>3552</v>
      </c>
      <c r="D45" s="84">
        <v>3340</v>
      </c>
      <c r="E45" s="83" t="s">
        <v>153</v>
      </c>
      <c r="F45" s="84">
        <v>4705</v>
      </c>
      <c r="G45" s="84">
        <v>2452</v>
      </c>
      <c r="H45" s="84">
        <v>2253</v>
      </c>
    </row>
    <row r="46" spans="1:8" x14ac:dyDescent="0.25">
      <c r="A46" s="83" t="s">
        <v>155</v>
      </c>
      <c r="B46" s="84">
        <v>7671</v>
      </c>
      <c r="C46" s="84">
        <v>3957</v>
      </c>
      <c r="D46" s="84">
        <v>3714</v>
      </c>
      <c r="E46" s="83" t="s">
        <v>155</v>
      </c>
      <c r="F46" s="84">
        <v>5281</v>
      </c>
      <c r="G46" s="84">
        <v>2749</v>
      </c>
      <c r="H46" s="84">
        <v>2532</v>
      </c>
    </row>
    <row r="47" spans="1:8" x14ac:dyDescent="0.25">
      <c r="A47" s="83" t="s">
        <v>176</v>
      </c>
      <c r="B47" s="84">
        <v>2750</v>
      </c>
      <c r="C47" s="84">
        <v>1464</v>
      </c>
      <c r="D47" s="84">
        <v>1286</v>
      </c>
      <c r="E47" s="83" t="s">
        <v>176</v>
      </c>
      <c r="F47" s="84">
        <v>1857</v>
      </c>
      <c r="G47" s="84">
        <v>1006</v>
      </c>
      <c r="H47" s="84">
        <v>851</v>
      </c>
    </row>
    <row r="48" spans="1:8" x14ac:dyDescent="0.25">
      <c r="A48" s="83" t="s">
        <v>175</v>
      </c>
      <c r="B48" s="84">
        <v>8448</v>
      </c>
      <c r="C48" s="84">
        <v>4238</v>
      </c>
      <c r="D48" s="84">
        <v>4210</v>
      </c>
      <c r="E48" s="83" t="s">
        <v>175</v>
      </c>
      <c r="F48" s="84">
        <v>6032</v>
      </c>
      <c r="G48" s="84">
        <v>3076</v>
      </c>
      <c r="H48" s="84">
        <v>2956</v>
      </c>
    </row>
    <row r="49" spans="1:10" ht="24" customHeight="1" x14ac:dyDescent="0.25">
      <c r="A49" s="234" t="s">
        <v>192</v>
      </c>
      <c r="B49" s="137" t="s">
        <v>150</v>
      </c>
      <c r="C49" s="137" t="s">
        <v>151</v>
      </c>
      <c r="D49" s="137" t="s">
        <v>152</v>
      </c>
      <c r="E49" s="234" t="s">
        <v>193</v>
      </c>
      <c r="F49" s="137" t="s">
        <v>150</v>
      </c>
      <c r="G49" s="137" t="s">
        <v>151</v>
      </c>
      <c r="H49" s="137" t="s">
        <v>152</v>
      </c>
    </row>
    <row r="50" spans="1:10" ht="29.25" customHeight="1" x14ac:dyDescent="0.25">
      <c r="A50" s="83" t="s">
        <v>180</v>
      </c>
      <c r="B50" s="84">
        <v>4841</v>
      </c>
      <c r="C50" s="84">
        <v>2621</v>
      </c>
      <c r="D50" s="84">
        <v>2220</v>
      </c>
      <c r="E50" s="83" t="s">
        <v>180</v>
      </c>
      <c r="F50" s="84">
        <v>2863</v>
      </c>
      <c r="G50" s="84">
        <v>1419</v>
      </c>
      <c r="H50" s="84">
        <v>1444</v>
      </c>
    </row>
    <row r="51" spans="1:10" s="174" customFormat="1" ht="17.25" customHeight="1" x14ac:dyDescent="0.25">
      <c r="A51" s="229" t="s">
        <v>181</v>
      </c>
      <c r="B51" s="230">
        <v>8436</v>
      </c>
      <c r="C51" s="230">
        <v>4584</v>
      </c>
      <c r="D51" s="230">
        <v>3852</v>
      </c>
      <c r="E51" s="229" t="s">
        <v>181</v>
      </c>
      <c r="F51" s="230">
        <v>5204</v>
      </c>
      <c r="G51" s="230">
        <v>2808</v>
      </c>
      <c r="H51" s="230">
        <v>2396</v>
      </c>
    </row>
    <row r="52" spans="1:10" ht="26.25" customHeight="1" x14ac:dyDescent="0.25">
      <c r="A52" s="83" t="s">
        <v>182</v>
      </c>
      <c r="B52" s="84">
        <v>3040</v>
      </c>
      <c r="C52" s="84">
        <v>963</v>
      </c>
      <c r="D52" s="84">
        <v>2077</v>
      </c>
      <c r="E52" s="83" t="s">
        <v>182</v>
      </c>
      <c r="F52" s="84">
        <v>2328</v>
      </c>
      <c r="G52" s="84">
        <v>771</v>
      </c>
      <c r="H52" s="84">
        <v>1557</v>
      </c>
    </row>
    <row r="53" spans="1:10" x14ac:dyDescent="0.25">
      <c r="A53" s="83" t="s">
        <v>153</v>
      </c>
      <c r="B53" s="84">
        <v>4584</v>
      </c>
      <c r="C53" s="84">
        <v>2479</v>
      </c>
      <c r="D53" s="84">
        <v>2105</v>
      </c>
      <c r="E53" s="83" t="s">
        <v>153</v>
      </c>
      <c r="F53" s="84">
        <v>2734</v>
      </c>
      <c r="G53" s="84">
        <v>1350</v>
      </c>
      <c r="H53" s="84">
        <v>1384</v>
      </c>
    </row>
    <row r="54" spans="1:10" x14ac:dyDescent="0.25">
      <c r="A54" s="83" t="s">
        <v>155</v>
      </c>
      <c r="B54" s="84">
        <v>5263</v>
      </c>
      <c r="C54" s="84">
        <v>2841</v>
      </c>
      <c r="D54" s="84">
        <v>2422</v>
      </c>
      <c r="E54" s="83" t="s">
        <v>155</v>
      </c>
      <c r="F54" s="84">
        <v>3070</v>
      </c>
      <c r="G54" s="84">
        <v>1528</v>
      </c>
      <c r="H54" s="84">
        <v>1542</v>
      </c>
    </row>
    <row r="55" spans="1:10" x14ac:dyDescent="0.25">
      <c r="A55" s="83" t="s">
        <v>176</v>
      </c>
      <c r="B55" s="84">
        <v>2049</v>
      </c>
      <c r="C55" s="84">
        <v>1109</v>
      </c>
      <c r="D55" s="84">
        <v>940</v>
      </c>
      <c r="E55" s="83" t="s">
        <v>176</v>
      </c>
      <c r="F55" s="84">
        <v>1185</v>
      </c>
      <c r="G55" s="84">
        <v>616</v>
      </c>
      <c r="H55" s="84">
        <v>569</v>
      </c>
    </row>
    <row r="56" spans="1:10" x14ac:dyDescent="0.25">
      <c r="A56" s="83" t="s">
        <v>175</v>
      </c>
      <c r="B56" s="84">
        <v>7058</v>
      </c>
      <c r="C56" s="84">
        <v>3617</v>
      </c>
      <c r="D56" s="84">
        <v>3441</v>
      </c>
      <c r="E56" s="83" t="s">
        <v>175</v>
      </c>
      <c r="F56" s="84">
        <v>4303</v>
      </c>
      <c r="G56" s="84">
        <v>2179</v>
      </c>
      <c r="H56" s="84">
        <v>2124</v>
      </c>
    </row>
    <row r="58" spans="1:10" ht="18.75" x14ac:dyDescent="0.3">
      <c r="A58"/>
      <c r="B58" s="425" t="s">
        <v>262</v>
      </c>
      <c r="C58" s="426"/>
      <c r="D58" s="426"/>
      <c r="E58" s="427"/>
      <c r="F58"/>
      <c r="G58"/>
      <c r="H58"/>
    </row>
    <row r="59" spans="1:10" x14ac:dyDescent="0.25">
      <c r="A59"/>
      <c r="B59" s="98" t="s">
        <v>129</v>
      </c>
      <c r="C59" s="99"/>
      <c r="D59" s="100"/>
      <c r="E59" s="98" t="s">
        <v>128</v>
      </c>
      <c r="F59" s="99"/>
      <c r="G59" s="100"/>
      <c r="H59" s="98" t="s">
        <v>127</v>
      </c>
      <c r="I59" s="99"/>
      <c r="J59" s="100"/>
    </row>
    <row r="60" spans="1:10" x14ac:dyDescent="0.25">
      <c r="A60" s="84"/>
      <c r="B60" s="84" t="s">
        <v>150</v>
      </c>
      <c r="C60" s="276" t="s">
        <v>151</v>
      </c>
      <c r="D60" s="84" t="s">
        <v>152</v>
      </c>
      <c r="E60" s="84" t="s">
        <v>150</v>
      </c>
      <c r="F60" s="276" t="s">
        <v>151</v>
      </c>
      <c r="G60" s="84" t="s">
        <v>152</v>
      </c>
      <c r="H60" s="84" t="s">
        <v>150</v>
      </c>
      <c r="I60" s="276" t="s">
        <v>151</v>
      </c>
      <c r="J60" s="84" t="s">
        <v>152</v>
      </c>
    </row>
    <row r="61" spans="1:10" x14ac:dyDescent="0.25">
      <c r="A61" s="84" t="s">
        <v>251</v>
      </c>
      <c r="B61" s="84">
        <v>110761</v>
      </c>
      <c r="C61" s="276">
        <v>56954</v>
      </c>
      <c r="D61" s="276">
        <v>53807</v>
      </c>
      <c r="E61" s="84">
        <v>34643</v>
      </c>
      <c r="F61" s="276">
        <v>15695</v>
      </c>
      <c r="G61" s="276">
        <v>18948</v>
      </c>
      <c r="H61" s="84">
        <v>76118</v>
      </c>
      <c r="I61" s="276">
        <v>41259</v>
      </c>
      <c r="J61" s="276">
        <v>34859</v>
      </c>
    </row>
  </sheetData>
  <mergeCells count="3">
    <mergeCell ref="A1:H1"/>
    <mergeCell ref="B58:E58"/>
    <mergeCell ref="F2:I2"/>
  </mergeCells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workbookViewId="0">
      <selection activeCell="J11" sqref="J11"/>
    </sheetView>
  </sheetViews>
  <sheetFormatPr defaultRowHeight="15" x14ac:dyDescent="0.25"/>
  <cols>
    <col min="1" max="2" width="9.85546875" style="74" customWidth="1"/>
    <col min="3" max="3" width="9.42578125" style="74" customWidth="1"/>
    <col min="4" max="4" width="9.140625" style="74"/>
    <col min="6" max="6" width="26.7109375" style="74" customWidth="1"/>
    <col min="7" max="7" width="7.5703125" style="74" customWidth="1"/>
    <col min="8" max="9" width="7.42578125" style="74" customWidth="1"/>
    <col min="10" max="10" width="9.140625" style="184"/>
  </cols>
  <sheetData>
    <row r="1" spans="1:15" ht="39" customHeight="1" x14ac:dyDescent="0.25">
      <c r="A1" s="372" t="s">
        <v>137</v>
      </c>
      <c r="B1" s="373"/>
      <c r="C1" s="373"/>
      <c r="D1" s="373"/>
      <c r="E1" s="57"/>
      <c r="F1" s="113"/>
      <c r="G1" s="113"/>
      <c r="H1" s="113"/>
      <c r="I1" s="113"/>
      <c r="J1" s="185"/>
      <c r="K1" s="40"/>
    </row>
    <row r="2" spans="1:15" ht="33.75" customHeight="1" x14ac:dyDescent="0.25">
      <c r="A2" s="374" t="s">
        <v>148</v>
      </c>
      <c r="B2" s="375"/>
      <c r="C2" s="375"/>
      <c r="D2" s="375"/>
      <c r="E2" s="57"/>
      <c r="F2" s="113"/>
      <c r="G2" s="113"/>
      <c r="H2" s="113"/>
      <c r="I2" s="113"/>
      <c r="J2" s="185"/>
      <c r="K2" s="40"/>
    </row>
    <row r="3" spans="1:15" ht="15" customHeight="1" x14ac:dyDescent="0.25">
      <c r="A3" s="376" t="s">
        <v>131</v>
      </c>
      <c r="B3" s="378" t="s">
        <v>129</v>
      </c>
      <c r="C3" s="379"/>
      <c r="D3" s="379"/>
      <c r="E3" s="380"/>
      <c r="F3" s="380"/>
      <c r="G3" s="380"/>
      <c r="H3" s="371"/>
      <c r="I3" s="371"/>
      <c r="J3" s="371"/>
      <c r="K3" s="43"/>
    </row>
    <row r="4" spans="1:15" x14ac:dyDescent="0.25">
      <c r="A4" s="377"/>
      <c r="B4" s="75" t="s">
        <v>150</v>
      </c>
      <c r="C4" s="75" t="s">
        <v>151</v>
      </c>
      <c r="D4" s="76" t="s">
        <v>152</v>
      </c>
      <c r="E4" s="59"/>
      <c r="F4" s="183"/>
      <c r="G4" s="183"/>
      <c r="H4" s="183"/>
      <c r="I4" s="183"/>
      <c r="J4" s="186"/>
      <c r="K4" s="43"/>
    </row>
    <row r="5" spans="1:15" x14ac:dyDescent="0.25">
      <c r="A5" s="70" t="s">
        <v>139</v>
      </c>
      <c r="B5" s="75">
        <v>1</v>
      </c>
      <c r="C5" s="77">
        <v>2</v>
      </c>
      <c r="D5" s="76">
        <v>3</v>
      </c>
      <c r="E5" s="59"/>
      <c r="G5" s="132" t="s">
        <v>156</v>
      </c>
      <c r="H5" s="132" t="s">
        <v>151</v>
      </c>
      <c r="I5" s="132" t="s">
        <v>152</v>
      </c>
      <c r="J5" s="187"/>
      <c r="K5" s="45"/>
    </row>
    <row r="6" spans="1:15" ht="38.25" x14ac:dyDescent="0.25">
      <c r="A6" s="71" t="s">
        <v>129</v>
      </c>
      <c r="B6" s="78">
        <v>8315</v>
      </c>
      <c r="C6" s="78">
        <v>4146</v>
      </c>
      <c r="D6" s="78">
        <v>4169</v>
      </c>
      <c r="E6" s="61"/>
      <c r="F6" s="193" t="s">
        <v>153</v>
      </c>
      <c r="G6" s="164">
        <f>H6+I6</f>
        <v>2064</v>
      </c>
      <c r="H6" s="164">
        <f>C12+C18+C24</f>
        <v>1067</v>
      </c>
      <c r="I6" s="164">
        <f>D12+D18+D24</f>
        <v>997</v>
      </c>
      <c r="J6" s="188"/>
      <c r="K6" s="47"/>
    </row>
    <row r="7" spans="1:15" ht="18.75" customHeight="1" x14ac:dyDescent="0.25">
      <c r="A7" s="72" t="s">
        <v>122</v>
      </c>
      <c r="B7" s="79">
        <v>80</v>
      </c>
      <c r="C7" s="79">
        <v>40</v>
      </c>
      <c r="D7" s="79">
        <v>40</v>
      </c>
      <c r="E7" s="63"/>
      <c r="F7" s="84" t="s">
        <v>154</v>
      </c>
      <c r="G7" s="164">
        <f t="shared" ref="G7:G15" si="0">H7+I7</f>
        <v>321</v>
      </c>
      <c r="H7" s="164">
        <f>C25+C26+C27</f>
        <v>183</v>
      </c>
      <c r="I7" s="164">
        <f>D25+D26+D27</f>
        <v>138</v>
      </c>
      <c r="J7" s="189"/>
      <c r="K7" s="41"/>
    </row>
    <row r="8" spans="1:15" x14ac:dyDescent="0.25">
      <c r="A8" s="72" t="s">
        <v>121</v>
      </c>
      <c r="B8" s="79">
        <v>117</v>
      </c>
      <c r="C8" s="79">
        <v>57</v>
      </c>
      <c r="D8" s="79">
        <v>60</v>
      </c>
      <c r="E8" s="63"/>
      <c r="F8" s="84" t="s">
        <v>155</v>
      </c>
      <c r="G8" s="164">
        <f t="shared" si="0"/>
        <v>2385</v>
      </c>
      <c r="H8" s="164">
        <f>C12+C18+C24+C25+C26+C27</f>
        <v>1250</v>
      </c>
      <c r="I8" s="164">
        <f>D12+D18+D24+D25+D26+D27</f>
        <v>1135</v>
      </c>
      <c r="J8" s="189"/>
      <c r="K8" s="41"/>
    </row>
    <row r="9" spans="1:15" ht="18.75" customHeight="1" x14ac:dyDescent="0.25">
      <c r="A9" s="72" t="s">
        <v>120</v>
      </c>
      <c r="B9" s="79">
        <v>143</v>
      </c>
      <c r="C9" s="79">
        <v>72</v>
      </c>
      <c r="D9" s="79">
        <v>71</v>
      </c>
      <c r="E9" s="63"/>
      <c r="F9" s="84" t="s">
        <v>199</v>
      </c>
      <c r="G9" s="164">
        <f t="shared" si="0"/>
        <v>4367</v>
      </c>
      <c r="H9" s="164">
        <f>C26+C27+C28+C29+C36+C42+C48+C54+C60+C66+C72+C78</f>
        <v>2387</v>
      </c>
      <c r="I9" s="164">
        <f>D26+D27+D28+D29+D36+D42+D48+D54+D60+D66+D72</f>
        <v>1980</v>
      </c>
      <c r="J9" s="189"/>
      <c r="K9" s="41"/>
    </row>
    <row r="10" spans="1:15" ht="17.25" customHeight="1" x14ac:dyDescent="0.25">
      <c r="A10" s="72" t="s">
        <v>119</v>
      </c>
      <c r="B10" s="79">
        <v>140</v>
      </c>
      <c r="C10" s="79">
        <v>84</v>
      </c>
      <c r="D10" s="79">
        <v>56</v>
      </c>
      <c r="E10" s="63"/>
      <c r="F10" s="84" t="s">
        <v>157</v>
      </c>
      <c r="G10" s="164">
        <f t="shared" si="0"/>
        <v>5930</v>
      </c>
      <c r="H10" s="164">
        <f>C28+C29+C36+C42+C48+C54+C60+C66+C72+C78+C84+C90+C96+C102+C108+C114+C120+C126+C127</f>
        <v>2896</v>
      </c>
      <c r="I10" s="164">
        <f>D28+D29+D36+D42+D48+D54+D60+D66+D72+D78+D84+D90+D96+D102+D108+D114+D120+D126+D127</f>
        <v>3034</v>
      </c>
      <c r="J10" s="189"/>
      <c r="K10" s="41"/>
    </row>
    <row r="11" spans="1:15" x14ac:dyDescent="0.25">
      <c r="A11" s="72" t="s">
        <v>118</v>
      </c>
      <c r="B11" s="79">
        <v>149</v>
      </c>
      <c r="C11" s="79">
        <v>80</v>
      </c>
      <c r="D11" s="79">
        <v>69</v>
      </c>
      <c r="E11" s="63"/>
      <c r="F11" s="194" t="s">
        <v>196</v>
      </c>
      <c r="G11" s="164">
        <f t="shared" si="0"/>
        <v>7405</v>
      </c>
      <c r="H11" s="84">
        <v>2360</v>
      </c>
      <c r="I11" s="193">
        <v>5045</v>
      </c>
      <c r="J11" s="278"/>
      <c r="K11" s="278"/>
    </row>
    <row r="12" spans="1:15" x14ac:dyDescent="0.25">
      <c r="A12" s="81" t="s">
        <v>117</v>
      </c>
      <c r="B12" s="82">
        <v>629</v>
      </c>
      <c r="C12" s="82">
        <v>333</v>
      </c>
      <c r="D12" s="82">
        <v>296</v>
      </c>
      <c r="E12" s="63"/>
      <c r="F12" s="195" t="s">
        <v>197</v>
      </c>
      <c r="G12" s="164">
        <f t="shared" si="0"/>
        <v>5204</v>
      </c>
      <c r="H12" s="164">
        <f>C28+C29+C36+C42+C48+C54+C60+C66+C72+C78+C84+C85</f>
        <v>2624</v>
      </c>
      <c r="I12" s="164">
        <f>D28+D29+D36+D42+D48+D54+D60+D66+D72+D78+D84+D85</f>
        <v>2580</v>
      </c>
      <c r="J12" s="189"/>
      <c r="K12" s="41"/>
    </row>
    <row r="13" spans="1:15" x14ac:dyDescent="0.25">
      <c r="A13" s="72" t="s">
        <v>116</v>
      </c>
      <c r="B13" s="79">
        <v>167</v>
      </c>
      <c r="C13" s="79">
        <v>88</v>
      </c>
      <c r="D13" s="79">
        <v>79</v>
      </c>
      <c r="E13" s="63"/>
      <c r="F13" s="195" t="s">
        <v>198</v>
      </c>
      <c r="G13" s="164">
        <f t="shared" si="0"/>
        <v>1727</v>
      </c>
      <c r="H13" s="132"/>
      <c r="I13" s="164">
        <f>D30+D36+D42+D48+D54+D60+D66</f>
        <v>1727</v>
      </c>
      <c r="J13" s="189"/>
      <c r="K13" s="179"/>
      <c r="L13" s="111"/>
      <c r="M13" s="111"/>
      <c r="N13" s="172"/>
      <c r="O13" s="111"/>
    </row>
    <row r="14" spans="1:15" x14ac:dyDescent="0.25">
      <c r="A14" s="72" t="s">
        <v>115</v>
      </c>
      <c r="B14" s="79">
        <v>172</v>
      </c>
      <c r="C14" s="79">
        <v>93</v>
      </c>
      <c r="D14" s="79">
        <v>79</v>
      </c>
      <c r="E14" s="63"/>
      <c r="F14" s="132" t="s">
        <v>195</v>
      </c>
      <c r="G14" s="164">
        <f t="shared" si="0"/>
        <v>8315</v>
      </c>
      <c r="H14" s="132">
        <f>H8+H10</f>
        <v>4146</v>
      </c>
      <c r="I14" s="132">
        <f>I8+I10</f>
        <v>4169</v>
      </c>
      <c r="J14" s="189"/>
      <c r="K14" s="182"/>
      <c r="L14" s="182"/>
      <c r="M14" s="182"/>
      <c r="N14" s="182"/>
      <c r="O14" s="111"/>
    </row>
    <row r="15" spans="1:15" ht="25.5" x14ac:dyDescent="0.25">
      <c r="A15" s="72" t="s">
        <v>114</v>
      </c>
      <c r="B15" s="79">
        <v>150</v>
      </c>
      <c r="C15" s="79">
        <v>79</v>
      </c>
      <c r="D15" s="79">
        <v>71</v>
      </c>
      <c r="E15" s="63"/>
      <c r="F15" s="84" t="s">
        <v>264</v>
      </c>
      <c r="G15" s="193">
        <f t="shared" si="0"/>
        <v>4166</v>
      </c>
      <c r="H15" s="278">
        <f>C28+C29+C36+C42+C48+C54+C60+C66+C72+C78</f>
        <v>2274</v>
      </c>
      <c r="I15" s="278">
        <f>D28+D29+D36+D42+D48+D54+D60+D66+D72</f>
        <v>1892</v>
      </c>
      <c r="J15" s="208"/>
      <c r="K15" s="165"/>
      <c r="L15" s="165"/>
      <c r="M15" s="165"/>
      <c r="N15" s="165"/>
      <c r="O15" s="111"/>
    </row>
    <row r="16" spans="1:15" x14ac:dyDescent="0.25">
      <c r="A16" s="72" t="s">
        <v>113</v>
      </c>
      <c r="B16" s="79">
        <v>144</v>
      </c>
      <c r="C16" s="79">
        <v>72</v>
      </c>
      <c r="D16" s="79">
        <v>72</v>
      </c>
      <c r="E16" s="63"/>
      <c r="F16" s="170"/>
      <c r="G16" s="170"/>
      <c r="H16" s="170"/>
      <c r="I16" s="170"/>
      <c r="J16" s="208"/>
      <c r="K16" s="168"/>
      <c r="L16" s="173"/>
      <c r="M16" s="173"/>
      <c r="N16" s="173"/>
      <c r="O16" s="111"/>
    </row>
    <row r="17" spans="1:15" x14ac:dyDescent="0.25">
      <c r="A17" s="72" t="s">
        <v>112</v>
      </c>
      <c r="B17" s="79">
        <v>156</v>
      </c>
      <c r="C17" s="79">
        <v>74</v>
      </c>
      <c r="D17" s="79">
        <v>82</v>
      </c>
      <c r="E17" s="169"/>
      <c r="F17" s="170"/>
      <c r="G17" s="170"/>
      <c r="H17" s="170"/>
      <c r="I17" s="170"/>
      <c r="J17" s="208"/>
      <c r="K17" s="111"/>
      <c r="L17" s="172"/>
      <c r="M17" s="172"/>
      <c r="N17" s="172"/>
      <c r="O17" s="111"/>
    </row>
    <row r="18" spans="1:15" x14ac:dyDescent="0.25">
      <c r="A18" s="83" t="s">
        <v>111</v>
      </c>
      <c r="B18" s="84">
        <v>789</v>
      </c>
      <c r="C18" s="84">
        <v>406</v>
      </c>
      <c r="D18" s="84">
        <v>383</v>
      </c>
      <c r="E18" s="169"/>
      <c r="F18" s="170"/>
      <c r="G18" s="170"/>
      <c r="H18" s="170"/>
      <c r="I18" s="170"/>
      <c r="J18" s="208"/>
      <c r="L18" s="172"/>
      <c r="M18" s="172"/>
      <c r="N18" s="172"/>
    </row>
    <row r="19" spans="1:15" x14ac:dyDescent="0.25">
      <c r="A19" s="72" t="s">
        <v>110</v>
      </c>
      <c r="B19" s="79">
        <v>160</v>
      </c>
      <c r="C19" s="79">
        <v>79</v>
      </c>
      <c r="D19" s="79">
        <v>81</v>
      </c>
      <c r="E19" s="169"/>
      <c r="F19" s="170"/>
      <c r="G19" s="170"/>
      <c r="H19" s="170"/>
      <c r="I19" s="170"/>
      <c r="J19" s="208"/>
      <c r="L19" s="172"/>
      <c r="M19" s="172"/>
      <c r="N19" s="172"/>
    </row>
    <row r="20" spans="1:15" x14ac:dyDescent="0.25">
      <c r="A20" s="72" t="s">
        <v>109</v>
      </c>
      <c r="B20" s="79">
        <v>101</v>
      </c>
      <c r="C20" s="79">
        <v>55</v>
      </c>
      <c r="D20" s="79">
        <v>46</v>
      </c>
      <c r="E20" s="169"/>
      <c r="F20" s="170"/>
      <c r="G20" s="170"/>
      <c r="H20" s="170"/>
      <c r="I20" s="170"/>
      <c r="J20" s="208"/>
      <c r="L20" s="172"/>
      <c r="M20" s="172"/>
      <c r="N20" s="172"/>
    </row>
    <row r="21" spans="1:15" x14ac:dyDescent="0.25">
      <c r="A21" s="72" t="s">
        <v>108</v>
      </c>
      <c r="B21" s="79">
        <v>130</v>
      </c>
      <c r="C21" s="79">
        <v>58</v>
      </c>
      <c r="D21" s="79">
        <v>72</v>
      </c>
      <c r="E21" s="169"/>
      <c r="F21" s="170"/>
      <c r="G21" s="170"/>
      <c r="H21" s="165"/>
      <c r="I21" s="165"/>
      <c r="J21" s="189"/>
      <c r="K21" s="41"/>
      <c r="L21" s="172"/>
      <c r="M21" s="172"/>
      <c r="N21" s="172"/>
    </row>
    <row r="22" spans="1:15" x14ac:dyDescent="0.25">
      <c r="A22" s="72" t="s">
        <v>107</v>
      </c>
      <c r="B22" s="79">
        <v>121</v>
      </c>
      <c r="C22" s="79">
        <v>64</v>
      </c>
      <c r="D22" s="79">
        <v>57</v>
      </c>
      <c r="E22" s="169"/>
      <c r="F22" s="196"/>
      <c r="G22" s="196"/>
      <c r="H22" s="197"/>
      <c r="I22" s="197"/>
      <c r="J22" s="189"/>
      <c r="K22" s="41"/>
    </row>
    <row r="23" spans="1:15" x14ac:dyDescent="0.25">
      <c r="A23" s="72" t="s">
        <v>106</v>
      </c>
      <c r="B23" s="79">
        <v>134</v>
      </c>
      <c r="C23" s="79">
        <v>72</v>
      </c>
      <c r="D23" s="79">
        <v>62</v>
      </c>
      <c r="E23" s="63"/>
      <c r="F23" s="197"/>
      <c r="G23" s="197"/>
      <c r="H23" s="197"/>
      <c r="I23" s="197"/>
      <c r="J23" s="189"/>
      <c r="K23" s="41"/>
    </row>
    <row r="24" spans="1:15" x14ac:dyDescent="0.25">
      <c r="A24" s="83" t="s">
        <v>105</v>
      </c>
      <c r="B24" s="84">
        <v>646</v>
      </c>
      <c r="C24" s="84">
        <v>328</v>
      </c>
      <c r="D24" s="84">
        <v>318</v>
      </c>
      <c r="E24" s="63"/>
      <c r="F24" s="197"/>
      <c r="G24" s="197"/>
      <c r="H24" s="197"/>
      <c r="I24" s="197"/>
      <c r="J24" s="189"/>
      <c r="K24" s="41"/>
    </row>
    <row r="25" spans="1:15" x14ac:dyDescent="0.25">
      <c r="A25" s="72" t="s">
        <v>104</v>
      </c>
      <c r="B25" s="79">
        <v>120</v>
      </c>
      <c r="C25" s="79">
        <v>70</v>
      </c>
      <c r="D25" s="79">
        <v>50</v>
      </c>
      <c r="E25" s="63"/>
      <c r="F25" s="197"/>
      <c r="G25" s="197"/>
      <c r="H25" s="197"/>
      <c r="I25" s="197"/>
      <c r="J25" s="190"/>
      <c r="K25" s="44"/>
    </row>
    <row r="26" spans="1:15" x14ac:dyDescent="0.25">
      <c r="A26" s="72" t="s">
        <v>103</v>
      </c>
      <c r="B26" s="79">
        <v>116</v>
      </c>
      <c r="C26" s="79">
        <v>65</v>
      </c>
      <c r="D26" s="79">
        <v>51</v>
      </c>
      <c r="E26" s="63"/>
      <c r="F26" s="197"/>
      <c r="G26" s="197"/>
      <c r="H26" s="197"/>
      <c r="I26" s="197"/>
      <c r="J26" s="190"/>
      <c r="K26" s="44"/>
    </row>
    <row r="27" spans="1:15" x14ac:dyDescent="0.25">
      <c r="A27" s="72" t="s">
        <v>102</v>
      </c>
      <c r="B27" s="79">
        <v>85</v>
      </c>
      <c r="C27" s="79">
        <v>48</v>
      </c>
      <c r="D27" s="79">
        <v>37</v>
      </c>
      <c r="E27" s="63"/>
      <c r="F27" s="197"/>
      <c r="G27" s="197"/>
      <c r="H27" s="197"/>
      <c r="I27" s="197"/>
      <c r="J27" s="190"/>
      <c r="K27" s="44"/>
    </row>
    <row r="28" spans="1:15" x14ac:dyDescent="0.25">
      <c r="A28" s="72" t="s">
        <v>101</v>
      </c>
      <c r="B28" s="79">
        <v>72</v>
      </c>
      <c r="C28" s="96">
        <v>39</v>
      </c>
      <c r="D28" s="96">
        <v>33</v>
      </c>
      <c r="E28" s="63"/>
      <c r="F28" s="197"/>
      <c r="G28" s="197"/>
      <c r="H28" s="197"/>
      <c r="I28" s="197"/>
      <c r="J28" s="190"/>
      <c r="K28" s="44"/>
    </row>
    <row r="29" spans="1:15" x14ac:dyDescent="0.25">
      <c r="A29" s="72" t="s">
        <v>100</v>
      </c>
      <c r="B29" s="79">
        <v>76</v>
      </c>
      <c r="C29" s="79">
        <v>45</v>
      </c>
      <c r="D29" s="79">
        <v>31</v>
      </c>
      <c r="E29" s="63"/>
      <c r="F29" s="197"/>
      <c r="G29" s="197"/>
      <c r="H29" s="197"/>
      <c r="I29" s="197"/>
      <c r="J29" s="190"/>
      <c r="K29" s="44"/>
    </row>
    <row r="30" spans="1:15" x14ac:dyDescent="0.25">
      <c r="A30" s="204" t="s">
        <v>99</v>
      </c>
      <c r="B30" s="96">
        <v>469</v>
      </c>
      <c r="C30" s="96">
        <v>267</v>
      </c>
      <c r="D30" s="96">
        <v>202</v>
      </c>
      <c r="E30" s="63"/>
      <c r="F30" s="197"/>
      <c r="G30" s="197"/>
      <c r="H30" s="197"/>
      <c r="I30" s="197"/>
      <c r="J30" s="190"/>
      <c r="K30" s="44"/>
    </row>
    <row r="31" spans="1:15" x14ac:dyDescent="0.25">
      <c r="A31" s="72" t="s">
        <v>98</v>
      </c>
      <c r="B31" s="79">
        <v>72</v>
      </c>
      <c r="C31" s="79">
        <v>35</v>
      </c>
      <c r="D31" s="79">
        <v>37</v>
      </c>
      <c r="E31" s="63"/>
      <c r="F31" s="197"/>
      <c r="G31" s="197"/>
      <c r="H31" s="197"/>
      <c r="I31" s="197"/>
      <c r="J31" s="190"/>
      <c r="K31" s="44"/>
    </row>
    <row r="32" spans="1:15" x14ac:dyDescent="0.25">
      <c r="A32" s="72" t="s">
        <v>97</v>
      </c>
      <c r="B32" s="79">
        <v>86</v>
      </c>
      <c r="C32" s="79">
        <v>54</v>
      </c>
      <c r="D32" s="79">
        <v>32</v>
      </c>
      <c r="E32" s="63"/>
      <c r="F32" s="197"/>
      <c r="G32" s="197"/>
      <c r="H32" s="197"/>
      <c r="I32" s="197"/>
      <c r="J32" s="189"/>
      <c r="K32" s="41"/>
    </row>
    <row r="33" spans="1:11" x14ac:dyDescent="0.25">
      <c r="A33" s="72" t="s">
        <v>96</v>
      </c>
      <c r="B33" s="79">
        <v>84</v>
      </c>
      <c r="C33" s="79">
        <v>46</v>
      </c>
      <c r="D33" s="79">
        <v>38</v>
      </c>
      <c r="E33" s="63"/>
      <c r="F33" s="197"/>
      <c r="G33" s="197"/>
      <c r="H33" s="197"/>
      <c r="I33" s="197"/>
      <c r="J33" s="189"/>
      <c r="K33" s="42"/>
    </row>
    <row r="34" spans="1:11" x14ac:dyDescent="0.25">
      <c r="A34" s="72" t="s">
        <v>95</v>
      </c>
      <c r="B34" s="79">
        <v>73</v>
      </c>
      <c r="C34" s="79">
        <v>34</v>
      </c>
      <c r="D34" s="79">
        <v>39</v>
      </c>
      <c r="E34" s="63"/>
      <c r="F34" s="197"/>
      <c r="G34" s="197"/>
      <c r="H34" s="197"/>
      <c r="I34" s="197"/>
      <c r="J34" s="189"/>
      <c r="K34" s="42"/>
    </row>
    <row r="35" spans="1:11" x14ac:dyDescent="0.25">
      <c r="A35" s="72" t="s">
        <v>94</v>
      </c>
      <c r="B35" s="79">
        <v>53</v>
      </c>
      <c r="C35" s="79">
        <v>35</v>
      </c>
      <c r="D35" s="79">
        <v>18</v>
      </c>
      <c r="E35" s="63"/>
      <c r="F35" s="197"/>
      <c r="G35" s="197"/>
      <c r="H35" s="197"/>
      <c r="I35" s="197"/>
      <c r="J35" s="189"/>
      <c r="K35" s="42"/>
    </row>
    <row r="36" spans="1:11" x14ac:dyDescent="0.25">
      <c r="A36" s="204" t="s">
        <v>93</v>
      </c>
      <c r="B36" s="96">
        <v>368</v>
      </c>
      <c r="C36" s="96">
        <v>204</v>
      </c>
      <c r="D36" s="96">
        <v>164</v>
      </c>
      <c r="E36" s="63"/>
      <c r="F36" s="197"/>
      <c r="G36" s="197"/>
      <c r="H36" s="197"/>
      <c r="I36" s="197"/>
      <c r="J36" s="189"/>
      <c r="K36" s="42"/>
    </row>
    <row r="37" spans="1:11" x14ac:dyDescent="0.25">
      <c r="A37" s="72" t="s">
        <v>92</v>
      </c>
      <c r="B37" s="79">
        <v>29</v>
      </c>
      <c r="C37" s="79">
        <v>21</v>
      </c>
      <c r="D37" s="79">
        <v>8</v>
      </c>
      <c r="E37" s="63"/>
      <c r="F37" s="197"/>
      <c r="G37" s="197"/>
      <c r="H37" s="197"/>
      <c r="I37" s="197"/>
      <c r="J37" s="189"/>
      <c r="K37" s="42"/>
    </row>
    <row r="38" spans="1:11" x14ac:dyDescent="0.25">
      <c r="A38" s="72" t="s">
        <v>91</v>
      </c>
      <c r="B38" s="79">
        <v>33</v>
      </c>
      <c r="C38" s="79">
        <v>18</v>
      </c>
      <c r="D38" s="79">
        <v>15</v>
      </c>
      <c r="E38" s="63"/>
      <c r="F38" s="197"/>
      <c r="G38" s="197"/>
      <c r="H38" s="197"/>
      <c r="I38" s="197"/>
      <c r="J38" s="189"/>
      <c r="K38" s="42"/>
    </row>
    <row r="39" spans="1:11" x14ac:dyDescent="0.25">
      <c r="A39" s="72" t="s">
        <v>90</v>
      </c>
      <c r="B39" s="79">
        <v>60</v>
      </c>
      <c r="C39" s="79">
        <v>34</v>
      </c>
      <c r="D39" s="79">
        <v>26</v>
      </c>
      <c r="E39" s="63"/>
      <c r="F39" s="197"/>
      <c r="G39" s="197"/>
      <c r="H39" s="197"/>
      <c r="I39" s="197"/>
      <c r="J39" s="189"/>
      <c r="K39" s="42"/>
    </row>
    <row r="40" spans="1:11" x14ac:dyDescent="0.25">
      <c r="A40" s="72" t="s">
        <v>89</v>
      </c>
      <c r="B40" s="79">
        <v>80</v>
      </c>
      <c r="C40" s="79">
        <v>37</v>
      </c>
      <c r="D40" s="79">
        <v>43</v>
      </c>
      <c r="E40" s="63"/>
      <c r="F40" s="197"/>
      <c r="G40" s="197"/>
      <c r="H40" s="197"/>
      <c r="I40" s="197"/>
      <c r="J40" s="189"/>
      <c r="K40" s="42"/>
    </row>
    <row r="41" spans="1:11" x14ac:dyDescent="0.25">
      <c r="A41" s="72" t="s">
        <v>88</v>
      </c>
      <c r="B41" s="79">
        <v>116</v>
      </c>
      <c r="C41" s="79">
        <v>63</v>
      </c>
      <c r="D41" s="79">
        <v>53</v>
      </c>
      <c r="E41" s="63"/>
      <c r="F41" s="197"/>
      <c r="G41" s="197"/>
      <c r="H41" s="197"/>
      <c r="I41" s="197"/>
      <c r="J41" s="189"/>
      <c r="K41" s="42"/>
    </row>
    <row r="42" spans="1:11" x14ac:dyDescent="0.25">
      <c r="A42" s="204" t="s">
        <v>87</v>
      </c>
      <c r="B42" s="96">
        <v>318</v>
      </c>
      <c r="C42" s="96">
        <v>173</v>
      </c>
      <c r="D42" s="96">
        <v>145</v>
      </c>
      <c r="E42" s="63"/>
      <c r="F42" s="197"/>
      <c r="G42" s="197"/>
      <c r="H42" s="197"/>
      <c r="I42" s="197"/>
      <c r="J42" s="189"/>
      <c r="K42" s="42"/>
    </row>
    <row r="43" spans="1:11" x14ac:dyDescent="0.25">
      <c r="A43" s="72" t="s">
        <v>86</v>
      </c>
      <c r="B43" s="79">
        <v>135</v>
      </c>
      <c r="C43" s="79">
        <v>66</v>
      </c>
      <c r="D43" s="79">
        <v>69</v>
      </c>
      <c r="E43" s="63"/>
      <c r="F43" s="197"/>
      <c r="G43" s="197"/>
      <c r="H43" s="197"/>
      <c r="I43" s="197"/>
      <c r="J43" s="189"/>
      <c r="K43" s="42"/>
    </row>
    <row r="44" spans="1:11" x14ac:dyDescent="0.25">
      <c r="A44" s="72" t="s">
        <v>85</v>
      </c>
      <c r="B44" s="79">
        <v>126</v>
      </c>
      <c r="C44" s="79">
        <v>65</v>
      </c>
      <c r="D44" s="79">
        <v>61</v>
      </c>
      <c r="E44" s="63"/>
      <c r="F44" s="197"/>
      <c r="G44" s="197"/>
      <c r="H44" s="197"/>
      <c r="I44" s="197"/>
      <c r="J44" s="189"/>
      <c r="K44" s="42"/>
    </row>
    <row r="45" spans="1:11" x14ac:dyDescent="0.25">
      <c r="A45" s="72" t="s">
        <v>84</v>
      </c>
      <c r="B45" s="79">
        <v>132</v>
      </c>
      <c r="C45" s="79">
        <v>68</v>
      </c>
      <c r="D45" s="79">
        <v>64</v>
      </c>
      <c r="E45" s="63"/>
      <c r="F45" s="197"/>
      <c r="G45" s="197"/>
      <c r="H45" s="197"/>
      <c r="I45" s="197"/>
      <c r="J45" s="189"/>
      <c r="K45" s="42"/>
    </row>
    <row r="46" spans="1:11" x14ac:dyDescent="0.25">
      <c r="A46" s="72" t="s">
        <v>83</v>
      </c>
      <c r="B46" s="79">
        <v>147</v>
      </c>
      <c r="C46" s="79">
        <v>67</v>
      </c>
      <c r="D46" s="79">
        <v>80</v>
      </c>
      <c r="E46" s="63"/>
      <c r="F46" s="197"/>
      <c r="G46" s="197"/>
      <c r="H46" s="197"/>
      <c r="I46" s="197"/>
      <c r="J46" s="189"/>
      <c r="K46" s="42"/>
    </row>
    <row r="47" spans="1:11" x14ac:dyDescent="0.25">
      <c r="A47" s="72" t="s">
        <v>82</v>
      </c>
      <c r="B47" s="79">
        <v>137</v>
      </c>
      <c r="C47" s="79">
        <v>57</v>
      </c>
      <c r="D47" s="79">
        <v>80</v>
      </c>
      <c r="E47" s="63"/>
      <c r="F47" s="197"/>
      <c r="G47" s="197"/>
      <c r="H47" s="197"/>
      <c r="I47" s="197"/>
      <c r="J47" s="189"/>
      <c r="K47" s="42"/>
    </row>
    <row r="48" spans="1:11" x14ac:dyDescent="0.25">
      <c r="A48" s="204" t="s">
        <v>81</v>
      </c>
      <c r="B48" s="96">
        <v>677</v>
      </c>
      <c r="C48" s="96">
        <v>323</v>
      </c>
      <c r="D48" s="96">
        <v>354</v>
      </c>
      <c r="E48" s="63"/>
      <c r="F48" s="197"/>
      <c r="G48" s="197"/>
      <c r="H48" s="197"/>
      <c r="I48" s="197"/>
      <c r="J48" s="189"/>
      <c r="K48" s="42"/>
    </row>
    <row r="49" spans="1:11" x14ac:dyDescent="0.25">
      <c r="A49" s="72" t="s">
        <v>80</v>
      </c>
      <c r="B49" s="79">
        <v>143</v>
      </c>
      <c r="C49" s="79">
        <v>75</v>
      </c>
      <c r="D49" s="79">
        <v>68</v>
      </c>
      <c r="E49" s="63"/>
      <c r="F49" s="197"/>
      <c r="G49" s="197"/>
      <c r="H49" s="197"/>
      <c r="I49" s="197"/>
      <c r="J49" s="189"/>
      <c r="K49" s="42"/>
    </row>
    <row r="50" spans="1:11" x14ac:dyDescent="0.25">
      <c r="A50" s="72" t="s">
        <v>79</v>
      </c>
      <c r="B50" s="79">
        <v>122</v>
      </c>
      <c r="C50" s="79">
        <v>64</v>
      </c>
      <c r="D50" s="79">
        <v>58</v>
      </c>
      <c r="E50" s="63"/>
      <c r="F50" s="197"/>
      <c r="G50" s="197"/>
      <c r="H50" s="197"/>
      <c r="I50" s="197"/>
      <c r="J50" s="189"/>
      <c r="K50" s="42"/>
    </row>
    <row r="51" spans="1:11" x14ac:dyDescent="0.25">
      <c r="A51" s="72" t="s">
        <v>78</v>
      </c>
      <c r="B51" s="79">
        <v>105</v>
      </c>
      <c r="C51" s="79">
        <v>56</v>
      </c>
      <c r="D51" s="79">
        <v>49</v>
      </c>
      <c r="E51" s="63"/>
      <c r="F51" s="197"/>
      <c r="G51" s="197"/>
      <c r="H51" s="197"/>
      <c r="I51" s="197"/>
      <c r="J51" s="189"/>
      <c r="K51" s="41"/>
    </row>
    <row r="52" spans="1:11" x14ac:dyDescent="0.25">
      <c r="A52" s="72" t="s">
        <v>77</v>
      </c>
      <c r="B52" s="79">
        <v>140</v>
      </c>
      <c r="C52" s="79">
        <v>83</v>
      </c>
      <c r="D52" s="79">
        <v>57</v>
      </c>
      <c r="E52" s="63"/>
      <c r="F52" s="197"/>
      <c r="G52" s="197"/>
      <c r="H52" s="197"/>
      <c r="I52" s="197"/>
      <c r="J52" s="189"/>
      <c r="K52" s="41"/>
    </row>
    <row r="53" spans="1:11" x14ac:dyDescent="0.25">
      <c r="A53" s="72" t="s">
        <v>76</v>
      </c>
      <c r="B53" s="79">
        <v>114</v>
      </c>
      <c r="C53" s="79">
        <v>61</v>
      </c>
      <c r="D53" s="79">
        <v>53</v>
      </c>
      <c r="E53" s="63"/>
      <c r="F53" s="197"/>
      <c r="G53" s="197"/>
      <c r="H53" s="197"/>
      <c r="I53" s="197"/>
      <c r="J53" s="189"/>
      <c r="K53" s="41"/>
    </row>
    <row r="54" spans="1:11" x14ac:dyDescent="0.25">
      <c r="A54" s="204" t="s">
        <v>75</v>
      </c>
      <c r="B54" s="96">
        <v>624</v>
      </c>
      <c r="C54" s="96">
        <v>339</v>
      </c>
      <c r="D54" s="96">
        <v>285</v>
      </c>
      <c r="E54" s="63"/>
      <c r="F54" s="197"/>
      <c r="G54" s="197"/>
      <c r="H54" s="197"/>
      <c r="I54" s="197"/>
      <c r="J54" s="189"/>
      <c r="K54" s="41"/>
    </row>
    <row r="55" spans="1:11" x14ac:dyDescent="0.25">
      <c r="A55" s="72" t="s">
        <v>74</v>
      </c>
      <c r="B55" s="79">
        <v>135</v>
      </c>
      <c r="C55" s="79">
        <v>60</v>
      </c>
      <c r="D55" s="79">
        <v>75</v>
      </c>
      <c r="E55" s="63"/>
      <c r="F55" s="197"/>
      <c r="G55" s="197"/>
      <c r="H55" s="197"/>
      <c r="I55" s="197"/>
      <c r="J55" s="189"/>
      <c r="K55" s="41"/>
    </row>
    <row r="56" spans="1:11" x14ac:dyDescent="0.25">
      <c r="A56" s="72" t="s">
        <v>73</v>
      </c>
      <c r="B56" s="79">
        <v>125</v>
      </c>
      <c r="C56" s="79">
        <v>60</v>
      </c>
      <c r="D56" s="79">
        <v>65</v>
      </c>
      <c r="E56" s="63"/>
      <c r="F56" s="197"/>
      <c r="G56" s="197"/>
      <c r="H56" s="197"/>
      <c r="I56" s="197"/>
      <c r="J56" s="189"/>
      <c r="K56" s="41"/>
    </row>
    <row r="57" spans="1:11" x14ac:dyDescent="0.25">
      <c r="A57" s="72" t="s">
        <v>72</v>
      </c>
      <c r="B57" s="79">
        <v>132</v>
      </c>
      <c r="C57" s="79">
        <v>68</v>
      </c>
      <c r="D57" s="79">
        <v>64</v>
      </c>
      <c r="E57" s="63"/>
      <c r="F57" s="197"/>
      <c r="G57" s="197"/>
      <c r="H57" s="197"/>
      <c r="I57" s="197"/>
      <c r="J57" s="189"/>
      <c r="K57" s="41"/>
    </row>
    <row r="58" spans="1:11" x14ac:dyDescent="0.25">
      <c r="A58" s="72" t="s">
        <v>71</v>
      </c>
      <c r="B58" s="79">
        <v>111</v>
      </c>
      <c r="C58" s="79">
        <v>71</v>
      </c>
      <c r="D58" s="79">
        <v>40</v>
      </c>
      <c r="E58" s="63"/>
      <c r="F58" s="197"/>
      <c r="G58" s="197"/>
      <c r="H58" s="197"/>
      <c r="I58" s="197"/>
      <c r="J58" s="189"/>
      <c r="K58" s="41"/>
    </row>
    <row r="59" spans="1:11" x14ac:dyDescent="0.25">
      <c r="A59" s="72" t="s">
        <v>70</v>
      </c>
      <c r="B59" s="79">
        <v>115</v>
      </c>
      <c r="C59" s="79">
        <v>53</v>
      </c>
      <c r="D59" s="79">
        <v>62</v>
      </c>
      <c r="E59" s="63"/>
      <c r="F59" s="197"/>
      <c r="G59" s="197"/>
      <c r="H59" s="197"/>
      <c r="I59" s="197"/>
      <c r="J59" s="189"/>
      <c r="K59" s="41"/>
    </row>
    <row r="60" spans="1:11" x14ac:dyDescent="0.25">
      <c r="A60" s="204" t="s">
        <v>69</v>
      </c>
      <c r="B60" s="96">
        <v>618</v>
      </c>
      <c r="C60" s="96">
        <v>312</v>
      </c>
      <c r="D60" s="96">
        <v>306</v>
      </c>
      <c r="E60" s="63"/>
      <c r="F60" s="197"/>
      <c r="G60" s="197"/>
      <c r="H60" s="197"/>
      <c r="I60" s="197"/>
      <c r="J60" s="189"/>
      <c r="K60" s="41"/>
    </row>
    <row r="61" spans="1:11" x14ac:dyDescent="0.25">
      <c r="A61" s="72" t="s">
        <v>68</v>
      </c>
      <c r="B61" s="79">
        <v>117</v>
      </c>
      <c r="C61" s="79">
        <v>52</v>
      </c>
      <c r="D61" s="79">
        <v>65</v>
      </c>
      <c r="E61" s="63"/>
      <c r="F61" s="197"/>
      <c r="G61" s="197"/>
      <c r="H61" s="197"/>
      <c r="I61" s="197"/>
      <c r="J61" s="189"/>
      <c r="K61" s="41"/>
    </row>
    <row r="62" spans="1:11" x14ac:dyDescent="0.25">
      <c r="A62" s="72" t="s">
        <v>67</v>
      </c>
      <c r="B62" s="79">
        <v>108</v>
      </c>
      <c r="C62" s="79">
        <v>54</v>
      </c>
      <c r="D62" s="79">
        <v>54</v>
      </c>
      <c r="E62" s="63"/>
      <c r="F62" s="197"/>
      <c r="G62" s="197"/>
      <c r="H62" s="197"/>
      <c r="I62" s="197"/>
      <c r="J62" s="189"/>
      <c r="K62" s="41"/>
    </row>
    <row r="63" spans="1:11" x14ac:dyDescent="0.25">
      <c r="A63" s="72" t="s">
        <v>66</v>
      </c>
      <c r="B63" s="79">
        <v>95</v>
      </c>
      <c r="C63" s="79">
        <v>43</v>
      </c>
      <c r="D63" s="79">
        <v>52</v>
      </c>
      <c r="E63" s="63"/>
      <c r="F63" s="197"/>
      <c r="G63" s="197"/>
      <c r="H63" s="197"/>
      <c r="I63" s="197"/>
      <c r="J63" s="189"/>
      <c r="K63" s="41"/>
    </row>
    <row r="64" spans="1:11" x14ac:dyDescent="0.25">
      <c r="A64" s="72" t="s">
        <v>65</v>
      </c>
      <c r="B64" s="79">
        <v>88</v>
      </c>
      <c r="C64" s="79">
        <v>45</v>
      </c>
      <c r="D64" s="79">
        <v>43</v>
      </c>
      <c r="E64" s="63"/>
      <c r="F64" s="197"/>
      <c r="G64" s="197"/>
      <c r="H64" s="197"/>
      <c r="I64" s="197"/>
      <c r="J64" s="189"/>
      <c r="K64" s="41"/>
    </row>
    <row r="65" spans="1:11" x14ac:dyDescent="0.25">
      <c r="A65" s="72" t="s">
        <v>64</v>
      </c>
      <c r="B65" s="79">
        <v>101</v>
      </c>
      <c r="C65" s="79">
        <v>44</v>
      </c>
      <c r="D65" s="79">
        <v>57</v>
      </c>
      <c r="E65" s="63"/>
      <c r="F65" s="197"/>
      <c r="G65" s="197"/>
      <c r="H65" s="197"/>
      <c r="I65" s="197"/>
      <c r="J65" s="189"/>
      <c r="K65" s="41"/>
    </row>
    <row r="66" spans="1:11" x14ac:dyDescent="0.25">
      <c r="A66" s="204" t="s">
        <v>63</v>
      </c>
      <c r="B66" s="96">
        <v>509</v>
      </c>
      <c r="C66" s="96">
        <v>238</v>
      </c>
      <c r="D66" s="96">
        <v>271</v>
      </c>
      <c r="E66" s="63"/>
      <c r="F66" s="197"/>
      <c r="G66" s="197"/>
      <c r="H66" s="197"/>
      <c r="I66" s="197"/>
      <c r="J66" s="189"/>
      <c r="K66" s="41"/>
    </row>
    <row r="67" spans="1:11" x14ac:dyDescent="0.25">
      <c r="A67" s="72" t="s">
        <v>62</v>
      </c>
      <c r="B67" s="79">
        <v>103</v>
      </c>
      <c r="C67" s="79">
        <v>53</v>
      </c>
      <c r="D67" s="79">
        <v>50</v>
      </c>
      <c r="E67" s="63"/>
      <c r="F67" s="197"/>
      <c r="G67" s="197"/>
      <c r="H67" s="197"/>
      <c r="I67" s="197"/>
      <c r="J67" s="189"/>
      <c r="K67" s="41"/>
    </row>
    <row r="68" spans="1:11" x14ac:dyDescent="0.25">
      <c r="A68" s="72" t="s">
        <v>61</v>
      </c>
      <c r="B68" s="79">
        <v>101</v>
      </c>
      <c r="C68" s="79">
        <v>44</v>
      </c>
      <c r="D68" s="79">
        <v>57</v>
      </c>
      <c r="E68" s="63"/>
      <c r="F68" s="197"/>
      <c r="G68" s="197"/>
      <c r="H68" s="197"/>
      <c r="I68" s="197"/>
      <c r="J68" s="189"/>
      <c r="K68" s="41"/>
    </row>
    <row r="69" spans="1:11" x14ac:dyDescent="0.25">
      <c r="A69" s="72" t="s">
        <v>60</v>
      </c>
      <c r="B69" s="79">
        <v>100</v>
      </c>
      <c r="C69" s="79">
        <v>40</v>
      </c>
      <c r="D69" s="79">
        <v>60</v>
      </c>
      <c r="E69" s="63"/>
      <c r="F69" s="197"/>
      <c r="G69" s="197"/>
      <c r="H69" s="197"/>
      <c r="I69" s="197"/>
      <c r="J69" s="189"/>
      <c r="K69" s="41"/>
    </row>
    <row r="70" spans="1:11" x14ac:dyDescent="0.25">
      <c r="A70" s="72" t="s">
        <v>59</v>
      </c>
      <c r="B70" s="79">
        <v>129</v>
      </c>
      <c r="C70" s="79">
        <v>60</v>
      </c>
      <c r="D70" s="79">
        <v>69</v>
      </c>
      <c r="E70" s="63"/>
      <c r="F70" s="197"/>
      <c r="G70" s="197"/>
      <c r="H70" s="197"/>
      <c r="I70" s="197"/>
      <c r="J70" s="189"/>
      <c r="K70" s="41"/>
    </row>
    <row r="71" spans="1:11" x14ac:dyDescent="0.25">
      <c r="A71" s="72" t="s">
        <v>58</v>
      </c>
      <c r="B71" s="79">
        <v>133</v>
      </c>
      <c r="C71" s="79">
        <v>66</v>
      </c>
      <c r="D71" s="79">
        <v>67</v>
      </c>
      <c r="E71" s="63"/>
      <c r="F71" s="197"/>
      <c r="G71" s="197"/>
      <c r="H71" s="197"/>
      <c r="I71" s="197"/>
      <c r="J71" s="189"/>
      <c r="K71" s="41"/>
    </row>
    <row r="72" spans="1:11" x14ac:dyDescent="0.25">
      <c r="A72" s="204" t="s">
        <v>57</v>
      </c>
      <c r="B72" s="96">
        <v>566</v>
      </c>
      <c r="C72" s="96">
        <v>263</v>
      </c>
      <c r="D72" s="96">
        <v>303</v>
      </c>
      <c r="E72" s="63"/>
      <c r="F72" s="197"/>
      <c r="G72" s="197"/>
      <c r="H72" s="197"/>
      <c r="I72" s="197"/>
      <c r="J72" s="189"/>
      <c r="K72" s="41"/>
    </row>
    <row r="73" spans="1:11" x14ac:dyDescent="0.25">
      <c r="A73" s="72" t="s">
        <v>56</v>
      </c>
      <c r="B73" s="79">
        <v>115</v>
      </c>
      <c r="C73" s="79">
        <v>61</v>
      </c>
      <c r="D73" s="79">
        <v>54</v>
      </c>
      <c r="E73" s="63"/>
      <c r="F73" s="197"/>
      <c r="G73" s="197"/>
      <c r="H73" s="197"/>
      <c r="I73" s="197"/>
      <c r="J73" s="189"/>
      <c r="K73" s="41"/>
    </row>
    <row r="74" spans="1:11" x14ac:dyDescent="0.25">
      <c r="A74" s="72" t="s">
        <v>55</v>
      </c>
      <c r="B74" s="79">
        <v>128</v>
      </c>
      <c r="C74" s="79">
        <v>63</v>
      </c>
      <c r="D74" s="79">
        <v>65</v>
      </c>
      <c r="E74" s="63"/>
      <c r="F74" s="197"/>
      <c r="G74" s="197"/>
      <c r="H74" s="197"/>
      <c r="I74" s="197"/>
      <c r="J74" s="189"/>
      <c r="K74" s="41"/>
    </row>
    <row r="75" spans="1:11" x14ac:dyDescent="0.25">
      <c r="A75" s="72" t="s">
        <v>54</v>
      </c>
      <c r="B75" s="79">
        <v>149</v>
      </c>
      <c r="C75" s="79">
        <v>74</v>
      </c>
      <c r="D75" s="79">
        <v>75</v>
      </c>
      <c r="E75" s="63"/>
      <c r="F75" s="197"/>
      <c r="G75" s="197"/>
      <c r="H75" s="197"/>
      <c r="I75" s="197"/>
      <c r="J75" s="189"/>
      <c r="K75" s="41"/>
    </row>
    <row r="76" spans="1:11" x14ac:dyDescent="0.25">
      <c r="A76" s="72" t="s">
        <v>53</v>
      </c>
      <c r="B76" s="79">
        <v>109</v>
      </c>
      <c r="C76" s="79">
        <v>59</v>
      </c>
      <c r="D76" s="79">
        <v>50</v>
      </c>
      <c r="E76" s="63"/>
      <c r="F76" s="197"/>
      <c r="G76" s="197"/>
      <c r="H76" s="197"/>
      <c r="I76" s="197"/>
      <c r="J76" s="189"/>
      <c r="K76" s="41"/>
    </row>
    <row r="77" spans="1:11" x14ac:dyDescent="0.25">
      <c r="A77" s="72" t="s">
        <v>52</v>
      </c>
      <c r="B77" s="79">
        <v>166</v>
      </c>
      <c r="C77" s="79">
        <v>81</v>
      </c>
      <c r="D77" s="79">
        <v>85</v>
      </c>
      <c r="E77" s="63"/>
      <c r="F77" s="197"/>
      <c r="G77" s="197"/>
      <c r="H77" s="197"/>
      <c r="I77" s="197"/>
      <c r="J77" s="189"/>
      <c r="K77" s="41"/>
    </row>
    <row r="78" spans="1:11" x14ac:dyDescent="0.25">
      <c r="A78" s="204" t="s">
        <v>51</v>
      </c>
      <c r="B78" s="96">
        <v>667</v>
      </c>
      <c r="C78" s="96">
        <v>338</v>
      </c>
      <c r="D78" s="96">
        <v>329</v>
      </c>
      <c r="E78" s="63"/>
      <c r="F78" s="197"/>
      <c r="G78" s="197"/>
      <c r="H78" s="197"/>
      <c r="I78" s="197"/>
      <c r="J78" s="189"/>
      <c r="K78" s="41"/>
    </row>
    <row r="79" spans="1:11" x14ac:dyDescent="0.25">
      <c r="A79" s="72" t="s">
        <v>50</v>
      </c>
      <c r="B79" s="79">
        <v>144</v>
      </c>
      <c r="C79" s="79">
        <v>81</v>
      </c>
      <c r="D79" s="79">
        <v>63</v>
      </c>
      <c r="E79" s="63"/>
      <c r="F79" s="197"/>
      <c r="G79" s="197"/>
      <c r="H79" s="197"/>
      <c r="I79" s="197"/>
      <c r="J79" s="189"/>
      <c r="K79" s="41"/>
    </row>
    <row r="80" spans="1:11" x14ac:dyDescent="0.25">
      <c r="A80" s="72" t="s">
        <v>49</v>
      </c>
      <c r="B80" s="79">
        <v>132</v>
      </c>
      <c r="C80" s="79">
        <v>57</v>
      </c>
      <c r="D80" s="79">
        <v>75</v>
      </c>
      <c r="E80" s="63"/>
      <c r="F80" s="197"/>
      <c r="G80" s="197"/>
      <c r="H80" s="197"/>
      <c r="I80" s="197"/>
      <c r="J80" s="189"/>
      <c r="K80" s="41"/>
    </row>
    <row r="81" spans="1:11" x14ac:dyDescent="0.25">
      <c r="A81" s="72" t="s">
        <v>48</v>
      </c>
      <c r="B81" s="79">
        <v>124</v>
      </c>
      <c r="C81" s="79">
        <v>65</v>
      </c>
      <c r="D81" s="79">
        <v>59</v>
      </c>
      <c r="E81" s="63"/>
      <c r="F81" s="197"/>
      <c r="G81" s="197"/>
      <c r="H81" s="197"/>
      <c r="I81" s="197"/>
      <c r="J81" s="189"/>
      <c r="K81" s="41"/>
    </row>
    <row r="82" spans="1:11" x14ac:dyDescent="0.25">
      <c r="A82" s="72" t="s">
        <v>47</v>
      </c>
      <c r="B82" s="79">
        <v>117</v>
      </c>
      <c r="C82" s="79">
        <v>54</v>
      </c>
      <c r="D82" s="79">
        <v>63</v>
      </c>
      <c r="E82" s="63"/>
      <c r="F82" s="197"/>
      <c r="G82" s="197"/>
      <c r="H82" s="197"/>
      <c r="I82" s="197"/>
      <c r="J82" s="189"/>
      <c r="K82" s="41"/>
    </row>
    <row r="83" spans="1:11" x14ac:dyDescent="0.25">
      <c r="A83" s="72" t="s">
        <v>46</v>
      </c>
      <c r="B83" s="79">
        <v>101</v>
      </c>
      <c r="C83" s="79">
        <v>50</v>
      </c>
      <c r="D83" s="79">
        <v>51</v>
      </c>
      <c r="E83" s="63"/>
      <c r="F83" s="197"/>
      <c r="G83" s="197"/>
      <c r="H83" s="197"/>
      <c r="I83" s="197"/>
      <c r="J83" s="189"/>
      <c r="K83" s="41"/>
    </row>
    <row r="84" spans="1:11" x14ac:dyDescent="0.25">
      <c r="A84" s="204" t="s">
        <v>45</v>
      </c>
      <c r="B84" s="96">
        <v>618</v>
      </c>
      <c r="C84" s="96">
        <v>307</v>
      </c>
      <c r="D84" s="96">
        <v>311</v>
      </c>
      <c r="E84" s="63"/>
      <c r="F84" s="197"/>
      <c r="G84" s="197"/>
      <c r="H84" s="197"/>
      <c r="I84" s="197"/>
      <c r="J84" s="189"/>
      <c r="K84" s="41"/>
    </row>
    <row r="85" spans="1:11" x14ac:dyDescent="0.25">
      <c r="A85" s="72" t="s">
        <v>44</v>
      </c>
      <c r="B85" s="79">
        <v>91</v>
      </c>
      <c r="C85" s="79">
        <v>43</v>
      </c>
      <c r="D85" s="79">
        <v>48</v>
      </c>
      <c r="E85" s="63"/>
      <c r="F85" s="197"/>
      <c r="G85" s="197"/>
      <c r="H85" s="197"/>
      <c r="I85" s="197"/>
      <c r="J85" s="189"/>
      <c r="K85" s="41"/>
    </row>
    <row r="86" spans="1:11" x14ac:dyDescent="0.25">
      <c r="A86" s="72" t="s">
        <v>43</v>
      </c>
      <c r="B86" s="79">
        <v>89</v>
      </c>
      <c r="C86" s="79">
        <v>50</v>
      </c>
      <c r="D86" s="79">
        <v>39</v>
      </c>
      <c r="E86" s="63"/>
      <c r="F86" s="197"/>
      <c r="G86" s="197"/>
      <c r="H86" s="197"/>
      <c r="I86" s="197"/>
      <c r="J86" s="189"/>
      <c r="K86" s="41"/>
    </row>
    <row r="87" spans="1:11" x14ac:dyDescent="0.25">
      <c r="A87" s="72" t="s">
        <v>42</v>
      </c>
      <c r="B87" s="79">
        <v>89</v>
      </c>
      <c r="C87" s="79">
        <v>45</v>
      </c>
      <c r="D87" s="79">
        <v>44</v>
      </c>
      <c r="E87" s="63"/>
      <c r="F87" s="197"/>
      <c r="G87" s="197"/>
      <c r="H87" s="197"/>
      <c r="I87" s="197"/>
      <c r="J87" s="189"/>
      <c r="K87" s="41"/>
    </row>
    <row r="88" spans="1:11" x14ac:dyDescent="0.25">
      <c r="A88" s="72" t="s">
        <v>41</v>
      </c>
      <c r="B88" s="79">
        <v>68</v>
      </c>
      <c r="C88" s="79">
        <v>25</v>
      </c>
      <c r="D88" s="79">
        <v>43</v>
      </c>
      <c r="E88" s="63"/>
      <c r="F88" s="197"/>
      <c r="G88" s="197"/>
      <c r="H88" s="197"/>
      <c r="I88" s="197"/>
      <c r="J88" s="189"/>
      <c r="K88" s="41"/>
    </row>
    <row r="89" spans="1:11" x14ac:dyDescent="0.25">
      <c r="A89" s="72" t="s">
        <v>40</v>
      </c>
      <c r="B89" s="79">
        <v>38</v>
      </c>
      <c r="C89" s="79">
        <v>17</v>
      </c>
      <c r="D89" s="79">
        <v>21</v>
      </c>
      <c r="E89" s="63"/>
      <c r="F89" s="197"/>
      <c r="G89" s="197"/>
      <c r="H89" s="197"/>
      <c r="I89" s="197"/>
      <c r="J89" s="189"/>
      <c r="K89" s="41"/>
    </row>
    <row r="90" spans="1:11" x14ac:dyDescent="0.25">
      <c r="A90" s="204" t="s">
        <v>39</v>
      </c>
      <c r="B90" s="96">
        <v>375</v>
      </c>
      <c r="C90" s="96">
        <v>180</v>
      </c>
      <c r="D90" s="96">
        <v>195</v>
      </c>
      <c r="E90" s="63"/>
      <c r="F90" s="197"/>
      <c r="G90" s="197"/>
      <c r="H90" s="197"/>
      <c r="I90" s="197"/>
      <c r="J90" s="189"/>
      <c r="K90" s="41"/>
    </row>
    <row r="91" spans="1:11" x14ac:dyDescent="0.25">
      <c r="A91" s="72" t="s">
        <v>38</v>
      </c>
      <c r="B91" s="79">
        <v>54</v>
      </c>
      <c r="C91" s="79">
        <v>23</v>
      </c>
      <c r="D91" s="79">
        <v>31</v>
      </c>
      <c r="E91" s="63"/>
      <c r="F91" s="197"/>
      <c r="G91" s="197"/>
      <c r="H91" s="197"/>
      <c r="I91" s="197"/>
      <c r="J91" s="189"/>
      <c r="K91" s="41"/>
    </row>
    <row r="92" spans="1:11" x14ac:dyDescent="0.25">
      <c r="A92" s="72" t="s">
        <v>37</v>
      </c>
      <c r="B92" s="79">
        <v>36</v>
      </c>
      <c r="C92" s="79">
        <v>13</v>
      </c>
      <c r="D92" s="79">
        <v>23</v>
      </c>
      <c r="E92" s="63"/>
      <c r="F92" s="197"/>
      <c r="G92" s="197"/>
      <c r="H92" s="197"/>
      <c r="I92" s="197"/>
      <c r="J92" s="189"/>
      <c r="K92" s="41"/>
    </row>
    <row r="93" spans="1:11" x14ac:dyDescent="0.25">
      <c r="A93" s="72" t="s">
        <v>36</v>
      </c>
      <c r="B93" s="79">
        <v>28</v>
      </c>
      <c r="C93" s="79">
        <v>12</v>
      </c>
      <c r="D93" s="79">
        <v>16</v>
      </c>
      <c r="E93" s="63"/>
      <c r="F93" s="197"/>
      <c r="G93" s="197"/>
      <c r="H93" s="197"/>
      <c r="I93" s="197"/>
      <c r="J93" s="189"/>
      <c r="K93" s="41"/>
    </row>
    <row r="94" spans="1:11" x14ac:dyDescent="0.25">
      <c r="A94" s="72" t="s">
        <v>35</v>
      </c>
      <c r="B94" s="79">
        <v>9</v>
      </c>
      <c r="C94" s="79">
        <v>6</v>
      </c>
      <c r="D94" s="79">
        <v>3</v>
      </c>
      <c r="E94" s="63"/>
      <c r="F94" s="197"/>
      <c r="G94" s="197"/>
      <c r="H94" s="197"/>
      <c r="I94" s="197"/>
      <c r="J94" s="189"/>
      <c r="K94" s="41"/>
    </row>
    <row r="95" spans="1:11" x14ac:dyDescent="0.25">
      <c r="A95" s="72" t="s">
        <v>34</v>
      </c>
      <c r="B95" s="79">
        <v>20</v>
      </c>
      <c r="C95" s="79">
        <v>9</v>
      </c>
      <c r="D95" s="79">
        <v>11</v>
      </c>
      <c r="E95" s="63"/>
      <c r="F95" s="197"/>
      <c r="G95" s="197"/>
      <c r="H95" s="197"/>
      <c r="I95" s="197"/>
      <c r="J95" s="189"/>
      <c r="K95" s="41"/>
    </row>
    <row r="96" spans="1:11" x14ac:dyDescent="0.25">
      <c r="A96" s="204" t="s">
        <v>33</v>
      </c>
      <c r="B96" s="96">
        <v>147</v>
      </c>
      <c r="C96" s="96">
        <v>63</v>
      </c>
      <c r="D96" s="96">
        <v>84</v>
      </c>
      <c r="E96" s="63"/>
      <c r="F96" s="197"/>
      <c r="G96" s="197"/>
      <c r="H96" s="197"/>
      <c r="I96" s="197"/>
      <c r="J96" s="189"/>
      <c r="K96" s="41"/>
    </row>
    <row r="97" spans="1:11" x14ac:dyDescent="0.25">
      <c r="A97" s="72" t="s">
        <v>32</v>
      </c>
      <c r="B97" s="79">
        <v>15</v>
      </c>
      <c r="C97" s="79">
        <v>6</v>
      </c>
      <c r="D97" s="79">
        <v>9</v>
      </c>
      <c r="E97" s="63"/>
      <c r="F97" s="197"/>
      <c r="G97" s="197"/>
      <c r="H97" s="197"/>
      <c r="I97" s="197"/>
      <c r="J97" s="189"/>
      <c r="K97" s="41"/>
    </row>
    <row r="98" spans="1:11" x14ac:dyDescent="0.25">
      <c r="A98" s="72" t="s">
        <v>31</v>
      </c>
      <c r="B98" s="79">
        <v>30</v>
      </c>
      <c r="C98" s="79">
        <v>9</v>
      </c>
      <c r="D98" s="79">
        <v>21</v>
      </c>
      <c r="E98" s="63"/>
      <c r="F98" s="197"/>
      <c r="G98" s="197"/>
      <c r="H98" s="197"/>
      <c r="I98" s="197"/>
      <c r="J98" s="189"/>
      <c r="K98" s="41"/>
    </row>
    <row r="99" spans="1:11" x14ac:dyDescent="0.25">
      <c r="A99" s="72" t="s">
        <v>30</v>
      </c>
      <c r="B99" s="79">
        <v>33</v>
      </c>
      <c r="C99" s="79">
        <v>6</v>
      </c>
      <c r="D99" s="79">
        <v>27</v>
      </c>
      <c r="E99" s="63"/>
      <c r="F99" s="197"/>
      <c r="G99" s="197"/>
      <c r="H99" s="197"/>
      <c r="I99" s="197"/>
      <c r="J99" s="189"/>
      <c r="K99" s="41"/>
    </row>
    <row r="100" spans="1:11" x14ac:dyDescent="0.25">
      <c r="A100" s="72" t="s">
        <v>29</v>
      </c>
      <c r="B100" s="79">
        <v>30</v>
      </c>
      <c r="C100" s="79">
        <v>6</v>
      </c>
      <c r="D100" s="79">
        <v>24</v>
      </c>
      <c r="E100" s="63"/>
      <c r="F100" s="197"/>
      <c r="G100" s="197"/>
      <c r="H100" s="197"/>
      <c r="I100" s="197"/>
      <c r="J100" s="189"/>
      <c r="K100" s="41"/>
    </row>
    <row r="101" spans="1:11" x14ac:dyDescent="0.25">
      <c r="A101" s="72" t="s">
        <v>28</v>
      </c>
      <c r="B101" s="79">
        <v>15</v>
      </c>
      <c r="C101" s="79">
        <v>6</v>
      </c>
      <c r="D101" s="79">
        <v>9</v>
      </c>
      <c r="E101" s="63"/>
      <c r="F101" s="197"/>
      <c r="G101" s="197"/>
      <c r="H101" s="197"/>
      <c r="I101" s="197"/>
      <c r="J101" s="189"/>
      <c r="K101" s="41"/>
    </row>
    <row r="102" spans="1:11" x14ac:dyDescent="0.25">
      <c r="A102" s="204" t="s">
        <v>27</v>
      </c>
      <c r="B102" s="96">
        <v>123</v>
      </c>
      <c r="C102" s="96">
        <v>33</v>
      </c>
      <c r="D102" s="96">
        <v>90</v>
      </c>
      <c r="E102" s="63"/>
      <c r="F102" s="197"/>
      <c r="G102" s="197"/>
      <c r="H102" s="197"/>
      <c r="I102" s="197"/>
      <c r="J102" s="189"/>
      <c r="K102" s="41"/>
    </row>
    <row r="103" spans="1:11" x14ac:dyDescent="0.25">
      <c r="A103" s="72" t="s">
        <v>26</v>
      </c>
      <c r="B103" s="79">
        <v>27</v>
      </c>
      <c r="C103" s="79">
        <v>2</v>
      </c>
      <c r="D103" s="79">
        <v>25</v>
      </c>
      <c r="E103" s="63"/>
      <c r="F103" s="197"/>
      <c r="G103" s="197"/>
      <c r="H103" s="197"/>
      <c r="I103" s="197"/>
      <c r="J103" s="189"/>
      <c r="K103" s="41"/>
    </row>
    <row r="104" spans="1:11" x14ac:dyDescent="0.25">
      <c r="A104" s="72" t="s">
        <v>25</v>
      </c>
      <c r="B104" s="79">
        <v>23</v>
      </c>
      <c r="C104" s="79">
        <v>5</v>
      </c>
      <c r="D104" s="79">
        <v>18</v>
      </c>
      <c r="E104" s="63"/>
      <c r="F104" s="197"/>
      <c r="G104" s="197"/>
      <c r="H104" s="197"/>
      <c r="I104" s="197"/>
      <c r="J104" s="189"/>
      <c r="K104" s="41"/>
    </row>
    <row r="105" spans="1:11" x14ac:dyDescent="0.25">
      <c r="A105" s="72" t="s">
        <v>24</v>
      </c>
      <c r="B105" s="79">
        <v>14</v>
      </c>
      <c r="C105" s="79">
        <v>4</v>
      </c>
      <c r="D105" s="79">
        <v>10</v>
      </c>
      <c r="E105" s="63"/>
      <c r="F105" s="197"/>
      <c r="G105" s="197"/>
      <c r="H105" s="197"/>
      <c r="I105" s="197"/>
      <c r="J105" s="189"/>
      <c r="K105" s="41"/>
    </row>
    <row r="106" spans="1:11" x14ac:dyDescent="0.25">
      <c r="A106" s="72" t="s">
        <v>23</v>
      </c>
      <c r="B106" s="79">
        <v>24</v>
      </c>
      <c r="C106" s="79">
        <v>8</v>
      </c>
      <c r="D106" s="79">
        <v>16</v>
      </c>
      <c r="E106" s="63"/>
      <c r="F106" s="197"/>
      <c r="G106" s="197"/>
      <c r="H106" s="197"/>
      <c r="I106" s="197"/>
      <c r="J106" s="189"/>
      <c r="K106" s="41"/>
    </row>
    <row r="107" spans="1:11" x14ac:dyDescent="0.25">
      <c r="A107" s="72" t="s">
        <v>22</v>
      </c>
      <c r="B107" s="79">
        <v>14</v>
      </c>
      <c r="C107" s="79">
        <v>2</v>
      </c>
      <c r="D107" s="79">
        <v>12</v>
      </c>
      <c r="E107" s="63"/>
      <c r="F107" s="197"/>
      <c r="G107" s="197"/>
      <c r="H107" s="197"/>
      <c r="I107" s="197"/>
      <c r="J107" s="189"/>
      <c r="K107" s="41"/>
    </row>
    <row r="108" spans="1:11" x14ac:dyDescent="0.25">
      <c r="A108" s="204" t="s">
        <v>21</v>
      </c>
      <c r="B108" s="96">
        <v>102</v>
      </c>
      <c r="C108" s="96">
        <v>21</v>
      </c>
      <c r="D108" s="96">
        <v>81</v>
      </c>
      <c r="E108" s="63"/>
      <c r="F108" s="197"/>
      <c r="G108" s="197"/>
      <c r="H108" s="197"/>
      <c r="I108" s="197"/>
      <c r="J108" s="189"/>
      <c r="K108" s="41"/>
    </row>
    <row r="109" spans="1:11" x14ac:dyDescent="0.25">
      <c r="A109" s="72" t="s">
        <v>20</v>
      </c>
      <c r="B109" s="79">
        <v>12</v>
      </c>
      <c r="C109" s="79" t="s">
        <v>0</v>
      </c>
      <c r="D109" s="79">
        <v>12</v>
      </c>
      <c r="E109" s="63"/>
      <c r="F109" s="197"/>
      <c r="G109" s="197"/>
      <c r="H109" s="197"/>
      <c r="I109" s="197"/>
      <c r="J109" s="189"/>
      <c r="K109" s="41"/>
    </row>
    <row r="110" spans="1:11" x14ac:dyDescent="0.25">
      <c r="A110" s="72" t="s">
        <v>19</v>
      </c>
      <c r="B110" s="79">
        <v>10</v>
      </c>
      <c r="C110" s="79" t="s">
        <v>0</v>
      </c>
      <c r="D110" s="79">
        <v>10</v>
      </c>
      <c r="E110" s="63"/>
      <c r="F110" s="197"/>
      <c r="G110" s="197"/>
      <c r="H110" s="197"/>
      <c r="I110" s="197"/>
      <c r="J110" s="189"/>
      <c r="K110" s="41"/>
    </row>
    <row r="111" spans="1:11" x14ac:dyDescent="0.25">
      <c r="A111" s="72" t="s">
        <v>18</v>
      </c>
      <c r="B111" s="79">
        <v>13</v>
      </c>
      <c r="C111" s="79">
        <v>6</v>
      </c>
      <c r="D111" s="79">
        <v>7</v>
      </c>
      <c r="E111" s="63"/>
      <c r="F111" s="197"/>
      <c r="G111" s="197"/>
      <c r="H111" s="197"/>
      <c r="I111" s="197"/>
      <c r="J111" s="189"/>
      <c r="K111" s="41"/>
    </row>
    <row r="112" spans="1:11" x14ac:dyDescent="0.25">
      <c r="A112" s="72" t="s">
        <v>17</v>
      </c>
      <c r="B112" s="79">
        <v>7</v>
      </c>
      <c r="C112" s="79">
        <v>1</v>
      </c>
      <c r="D112" s="79">
        <v>6</v>
      </c>
      <c r="E112" s="63"/>
      <c r="F112" s="197"/>
      <c r="G112" s="197"/>
      <c r="H112" s="197"/>
      <c r="I112" s="197"/>
      <c r="J112" s="189"/>
      <c r="K112" s="41"/>
    </row>
    <row r="113" spans="1:11" x14ac:dyDescent="0.25">
      <c r="A113" s="72" t="s">
        <v>16</v>
      </c>
      <c r="B113" s="79">
        <v>12</v>
      </c>
      <c r="C113" s="79">
        <v>4</v>
      </c>
      <c r="D113" s="79">
        <v>8</v>
      </c>
      <c r="E113" s="63"/>
      <c r="F113" s="197"/>
      <c r="G113" s="197"/>
      <c r="H113" s="197"/>
      <c r="I113" s="197"/>
      <c r="J113" s="189"/>
      <c r="K113" s="41"/>
    </row>
    <row r="114" spans="1:11" x14ac:dyDescent="0.25">
      <c r="A114" s="204" t="s">
        <v>15</v>
      </c>
      <c r="B114" s="96">
        <v>54</v>
      </c>
      <c r="C114" s="96">
        <v>11</v>
      </c>
      <c r="D114" s="96">
        <v>43</v>
      </c>
      <c r="E114" s="63"/>
      <c r="F114" s="197"/>
      <c r="G114" s="197"/>
      <c r="H114" s="197"/>
      <c r="I114" s="197"/>
      <c r="J114" s="189"/>
      <c r="K114" s="41"/>
    </row>
    <row r="115" spans="1:11" x14ac:dyDescent="0.25">
      <c r="A115" s="72" t="s">
        <v>14</v>
      </c>
      <c r="B115" s="79">
        <v>1</v>
      </c>
      <c r="C115" s="79">
        <v>1</v>
      </c>
      <c r="D115" s="79" t="s">
        <v>0</v>
      </c>
      <c r="E115" s="63"/>
      <c r="F115" s="197"/>
      <c r="G115" s="197"/>
      <c r="H115" s="197"/>
      <c r="I115" s="197"/>
      <c r="J115" s="189"/>
      <c r="K115" s="41"/>
    </row>
    <row r="116" spans="1:11" x14ac:dyDescent="0.25">
      <c r="A116" s="72" t="s">
        <v>13</v>
      </c>
      <c r="B116" s="79">
        <v>5</v>
      </c>
      <c r="C116" s="79">
        <v>5</v>
      </c>
      <c r="D116" s="79" t="s">
        <v>0</v>
      </c>
      <c r="E116" s="63"/>
      <c r="F116" s="197"/>
      <c r="G116" s="197"/>
      <c r="H116" s="197"/>
      <c r="I116" s="197"/>
      <c r="J116" s="189"/>
      <c r="K116" s="41"/>
    </row>
    <row r="117" spans="1:11" x14ac:dyDescent="0.25">
      <c r="A117" s="72" t="s">
        <v>12</v>
      </c>
      <c r="B117" s="79">
        <v>1</v>
      </c>
      <c r="C117" s="79" t="s">
        <v>0</v>
      </c>
      <c r="D117" s="79">
        <v>1</v>
      </c>
      <c r="E117" s="63"/>
      <c r="F117" s="197"/>
      <c r="G117" s="197"/>
      <c r="H117" s="197"/>
      <c r="I117" s="197"/>
      <c r="J117" s="189"/>
      <c r="K117" s="41"/>
    </row>
    <row r="118" spans="1:11" x14ac:dyDescent="0.25">
      <c r="A118" s="72" t="s">
        <v>11</v>
      </c>
      <c r="B118" s="79">
        <v>5</v>
      </c>
      <c r="C118" s="79">
        <v>1</v>
      </c>
      <c r="D118" s="79">
        <v>4</v>
      </c>
      <c r="E118" s="63"/>
      <c r="F118" s="197"/>
      <c r="G118" s="197"/>
      <c r="H118" s="197"/>
      <c r="I118" s="197"/>
      <c r="J118" s="189"/>
      <c r="K118" s="41"/>
    </row>
    <row r="119" spans="1:11" x14ac:dyDescent="0.25">
      <c r="A119" s="72" t="s">
        <v>10</v>
      </c>
      <c r="B119" s="79" t="s">
        <v>0</v>
      </c>
      <c r="C119" s="79" t="s">
        <v>0</v>
      </c>
      <c r="D119" s="79" t="s">
        <v>0</v>
      </c>
      <c r="E119" s="63"/>
      <c r="F119" s="197"/>
      <c r="G119" s="197"/>
      <c r="H119" s="197"/>
      <c r="I119" s="197"/>
      <c r="J119" s="189"/>
      <c r="K119" s="41"/>
    </row>
    <row r="120" spans="1:11" x14ac:dyDescent="0.25">
      <c r="A120" s="204" t="s">
        <v>9</v>
      </c>
      <c r="B120" s="96">
        <v>12</v>
      </c>
      <c r="C120" s="96">
        <v>7</v>
      </c>
      <c r="D120" s="96">
        <v>5</v>
      </c>
      <c r="E120" s="63"/>
      <c r="F120" s="197"/>
      <c r="G120" s="197"/>
      <c r="H120" s="197"/>
      <c r="I120" s="197"/>
      <c r="J120" s="189"/>
      <c r="K120" s="41"/>
    </row>
    <row r="121" spans="1:11" x14ac:dyDescent="0.25">
      <c r="A121" s="72" t="s">
        <v>8</v>
      </c>
      <c r="B121" s="79" t="s">
        <v>0</v>
      </c>
      <c r="C121" s="79" t="s">
        <v>0</v>
      </c>
      <c r="D121" s="79" t="s">
        <v>0</v>
      </c>
      <c r="E121" s="63"/>
      <c r="F121" s="197"/>
      <c r="G121" s="197"/>
      <c r="H121" s="197"/>
      <c r="I121" s="197"/>
      <c r="J121" s="189"/>
      <c r="K121" s="41"/>
    </row>
    <row r="122" spans="1:11" x14ac:dyDescent="0.25">
      <c r="A122" s="72" t="s">
        <v>7</v>
      </c>
      <c r="B122" s="79">
        <v>3</v>
      </c>
      <c r="C122" s="79" t="s">
        <v>0</v>
      </c>
      <c r="D122" s="79">
        <v>3</v>
      </c>
      <c r="E122" s="63"/>
      <c r="F122" s="197"/>
      <c r="G122" s="197"/>
      <c r="H122" s="197"/>
      <c r="I122" s="197"/>
      <c r="J122" s="189"/>
      <c r="K122" s="41"/>
    </row>
    <row r="123" spans="1:11" x14ac:dyDescent="0.25">
      <c r="A123" s="72" t="s">
        <v>6</v>
      </c>
      <c r="B123" s="79">
        <v>1</v>
      </c>
      <c r="C123" s="79" t="s">
        <v>0</v>
      </c>
      <c r="D123" s="79">
        <v>1</v>
      </c>
      <c r="E123" s="63"/>
      <c r="F123" s="197"/>
      <c r="G123" s="197"/>
      <c r="H123" s="197"/>
      <c r="I123" s="197"/>
      <c r="J123" s="189"/>
      <c r="K123" s="41"/>
    </row>
    <row r="124" spans="1:11" x14ac:dyDescent="0.25">
      <c r="A124" s="72" t="s">
        <v>5</v>
      </c>
      <c r="B124" s="79" t="s">
        <v>0</v>
      </c>
      <c r="C124" s="79" t="s">
        <v>0</v>
      </c>
      <c r="D124" s="79" t="s">
        <v>0</v>
      </c>
      <c r="E124" s="63"/>
      <c r="F124" s="197"/>
      <c r="G124" s="197"/>
      <c r="H124" s="197"/>
      <c r="I124" s="197"/>
      <c r="J124" s="189"/>
      <c r="K124" s="41"/>
    </row>
    <row r="125" spans="1:11" x14ac:dyDescent="0.25">
      <c r="A125" s="72" t="s">
        <v>4</v>
      </c>
      <c r="B125" s="79" t="s">
        <v>0</v>
      </c>
      <c r="C125" s="79" t="s">
        <v>0</v>
      </c>
      <c r="D125" s="79" t="s">
        <v>0</v>
      </c>
      <c r="E125" s="63"/>
      <c r="F125" s="197"/>
      <c r="G125" s="197"/>
      <c r="H125" s="197"/>
      <c r="I125" s="197"/>
      <c r="J125" s="189"/>
      <c r="K125" s="41"/>
    </row>
    <row r="126" spans="1:11" x14ac:dyDescent="0.25">
      <c r="A126" s="204" t="s">
        <v>3</v>
      </c>
      <c r="B126" s="96">
        <v>4</v>
      </c>
      <c r="C126" s="96">
        <v>0</v>
      </c>
      <c r="D126" s="96">
        <v>4</v>
      </c>
      <c r="E126" s="63"/>
      <c r="F126" s="197"/>
      <c r="G126" s="197"/>
      <c r="H126" s="197"/>
      <c r="I126" s="197"/>
      <c r="J126" s="189"/>
      <c r="K126" s="41"/>
    </row>
    <row r="127" spans="1:11" ht="25.5" x14ac:dyDescent="0.25">
      <c r="A127" s="205" t="s">
        <v>140</v>
      </c>
      <c r="B127" s="206">
        <v>0</v>
      </c>
      <c r="C127" s="206">
        <v>0</v>
      </c>
      <c r="D127" s="206">
        <v>0</v>
      </c>
      <c r="E127" s="63"/>
      <c r="F127" s="197"/>
      <c r="G127" s="197"/>
      <c r="H127" s="197"/>
      <c r="I127" s="197"/>
      <c r="J127" s="189"/>
      <c r="K127" s="41"/>
    </row>
    <row r="128" spans="1:11" x14ac:dyDescent="0.25">
      <c r="A128" s="73"/>
      <c r="B128" s="80"/>
      <c r="C128" s="80"/>
      <c r="D128" s="80"/>
      <c r="E128" s="67"/>
      <c r="F128" s="198"/>
      <c r="G128" s="198"/>
      <c r="H128" s="198"/>
      <c r="I128" s="198"/>
      <c r="J128" s="191"/>
      <c r="K128" s="41"/>
    </row>
    <row r="129" spans="1:11" x14ac:dyDescent="0.25">
      <c r="A129" s="73"/>
      <c r="B129" s="80"/>
      <c r="C129" s="80"/>
      <c r="D129" s="80"/>
      <c r="E129" s="46"/>
      <c r="F129" s="80"/>
      <c r="G129" s="80"/>
      <c r="H129" s="80"/>
      <c r="I129" s="80"/>
      <c r="J129" s="192"/>
      <c r="K129" s="41"/>
    </row>
  </sheetData>
  <mergeCells count="6">
    <mergeCell ref="H3:J3"/>
    <mergeCell ref="A1:D1"/>
    <mergeCell ref="A2:D2"/>
    <mergeCell ref="A3:A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topLeftCell="A4" workbookViewId="0">
      <selection activeCell="J11" sqref="J11"/>
    </sheetView>
  </sheetViews>
  <sheetFormatPr defaultRowHeight="15" x14ac:dyDescent="0.25"/>
  <cols>
    <col min="1" max="4" width="9.140625" style="74"/>
    <col min="6" max="6" width="26.7109375" style="74" customWidth="1"/>
    <col min="7" max="7" width="7.5703125" style="74" customWidth="1"/>
    <col min="8" max="9" width="7.42578125" style="74" customWidth="1"/>
    <col min="10" max="10" width="9.140625" style="184"/>
  </cols>
  <sheetData>
    <row r="1" spans="1:15" ht="39" customHeight="1" x14ac:dyDescent="0.25">
      <c r="A1" s="372" t="s">
        <v>137</v>
      </c>
      <c r="B1" s="373"/>
      <c r="C1" s="373"/>
      <c r="D1" s="373"/>
      <c r="E1" s="57"/>
      <c r="F1" s="113"/>
      <c r="G1" s="113"/>
      <c r="H1" s="113"/>
      <c r="I1" s="113"/>
      <c r="J1" s="185"/>
    </row>
    <row r="2" spans="1:15" ht="33.75" customHeight="1" x14ac:dyDescent="0.25">
      <c r="A2" s="374" t="s">
        <v>143</v>
      </c>
      <c r="B2" s="375"/>
      <c r="C2" s="375"/>
      <c r="D2" s="375"/>
      <c r="E2" s="57"/>
      <c r="F2" s="113"/>
      <c r="G2" s="113"/>
      <c r="H2" s="113"/>
      <c r="I2" s="113"/>
      <c r="J2" s="185"/>
    </row>
    <row r="3" spans="1:15" ht="15" customHeight="1" x14ac:dyDescent="0.25">
      <c r="A3" s="376" t="s">
        <v>131</v>
      </c>
      <c r="B3" s="378" t="s">
        <v>129</v>
      </c>
      <c r="C3" s="379"/>
      <c r="D3" s="379"/>
      <c r="E3" s="380"/>
      <c r="F3" s="380"/>
      <c r="G3" s="380"/>
      <c r="H3" s="371"/>
      <c r="I3" s="371"/>
      <c r="J3" s="371"/>
    </row>
    <row r="4" spans="1:15" x14ac:dyDescent="0.25">
      <c r="A4" s="377"/>
      <c r="B4" s="75" t="s">
        <v>150</v>
      </c>
      <c r="C4" s="75" t="s">
        <v>151</v>
      </c>
      <c r="D4" s="76" t="s">
        <v>152</v>
      </c>
      <c r="E4" s="59"/>
      <c r="F4" s="183"/>
      <c r="G4" s="183"/>
      <c r="H4" s="183"/>
      <c r="I4" s="183"/>
      <c r="J4" s="186"/>
    </row>
    <row r="5" spans="1:15" x14ac:dyDescent="0.25">
      <c r="A5" s="70" t="s">
        <v>139</v>
      </c>
      <c r="B5" s="75">
        <v>1</v>
      </c>
      <c r="C5" s="77">
        <v>2</v>
      </c>
      <c r="D5" s="76">
        <v>3</v>
      </c>
      <c r="E5" s="59"/>
      <c r="G5" s="132" t="s">
        <v>156</v>
      </c>
      <c r="H5" s="132" t="s">
        <v>151</v>
      </c>
      <c r="I5" s="132" t="s">
        <v>152</v>
      </c>
      <c r="J5" s="187"/>
    </row>
    <row r="6" spans="1:15" ht="38.25" x14ac:dyDescent="0.25">
      <c r="A6" s="71" t="s">
        <v>129</v>
      </c>
      <c r="B6" s="78">
        <v>12389</v>
      </c>
      <c r="C6" s="78">
        <v>5995</v>
      </c>
      <c r="D6" s="78">
        <v>6394</v>
      </c>
      <c r="E6" s="61"/>
      <c r="F6" s="193" t="s">
        <v>153</v>
      </c>
      <c r="G6" s="215">
        <f>H6+I6</f>
        <v>3302</v>
      </c>
      <c r="H6" s="164">
        <f>C12+C18+C24</f>
        <v>1650</v>
      </c>
      <c r="I6" s="164">
        <f>D12+D18+D24</f>
        <v>1652</v>
      </c>
      <c r="J6" s="188"/>
    </row>
    <row r="7" spans="1:15" ht="18.75" customHeight="1" x14ac:dyDescent="0.25">
      <c r="A7" s="72" t="s">
        <v>122</v>
      </c>
      <c r="B7" s="79">
        <v>162</v>
      </c>
      <c r="C7" s="79">
        <v>80</v>
      </c>
      <c r="D7" s="79">
        <v>82</v>
      </c>
      <c r="E7" s="63"/>
      <c r="F7" s="84" t="s">
        <v>154</v>
      </c>
      <c r="G7" s="215">
        <f t="shared" ref="G7:G15" si="0">H7+I7</f>
        <v>518</v>
      </c>
      <c r="H7" s="164">
        <f>C25+C26+C27</f>
        <v>267</v>
      </c>
      <c r="I7" s="164">
        <f>D25+D26+D27</f>
        <v>251</v>
      </c>
      <c r="J7" s="189"/>
    </row>
    <row r="8" spans="1:15" x14ac:dyDescent="0.25">
      <c r="A8" s="72" t="s">
        <v>121</v>
      </c>
      <c r="B8" s="79">
        <v>201</v>
      </c>
      <c r="C8" s="79">
        <v>114</v>
      </c>
      <c r="D8" s="79">
        <v>87</v>
      </c>
      <c r="E8" s="63"/>
      <c r="F8" s="84" t="s">
        <v>155</v>
      </c>
      <c r="G8" s="215">
        <f t="shared" si="0"/>
        <v>3820</v>
      </c>
      <c r="H8" s="164">
        <f>C12+C18+C24+C25+C26+C27</f>
        <v>1917</v>
      </c>
      <c r="I8" s="164">
        <f>D12+D18+D24+D25+D26+D27</f>
        <v>1903</v>
      </c>
      <c r="J8" s="189"/>
    </row>
    <row r="9" spans="1:15" ht="18.75" customHeight="1" x14ac:dyDescent="0.25">
      <c r="A9" s="72" t="s">
        <v>120</v>
      </c>
      <c r="B9" s="79">
        <v>207</v>
      </c>
      <c r="C9" s="79">
        <v>119</v>
      </c>
      <c r="D9" s="79">
        <v>88</v>
      </c>
      <c r="E9" s="63"/>
      <c r="F9" s="84" t="s">
        <v>199</v>
      </c>
      <c r="G9" s="215">
        <f t="shared" si="0"/>
        <v>6144</v>
      </c>
      <c r="H9" s="164">
        <f>C26+C27+C28+C29+C36+C42+C48+C54+C60+C66+C72+C78</f>
        <v>3319</v>
      </c>
      <c r="I9" s="164">
        <f>D26+D27+D28+D29+D36+D42+D48+D54+D60+D66+D72</f>
        <v>2825</v>
      </c>
      <c r="J9" s="189"/>
    </row>
    <row r="10" spans="1:15" ht="17.25" customHeight="1" x14ac:dyDescent="0.25">
      <c r="A10" s="72" t="s">
        <v>119</v>
      </c>
      <c r="B10" s="79">
        <v>246</v>
      </c>
      <c r="C10" s="79">
        <v>113</v>
      </c>
      <c r="D10" s="79">
        <v>133</v>
      </c>
      <c r="E10" s="63"/>
      <c r="F10" s="84" t="s">
        <v>157</v>
      </c>
      <c r="G10" s="215">
        <f t="shared" si="0"/>
        <v>8569</v>
      </c>
      <c r="H10" s="164">
        <f>C28+C29+C36+C42+C48+C54+C60+C66+C72+C78+C84+C90+C96+C102+C108+C114+C120+C126+C127</f>
        <v>4078</v>
      </c>
      <c r="I10" s="164">
        <f>D28+D29+D36+D42+D48+D54+D60+D66+D72+D78+D84+D90+D96+D102+D108+D114+D120+D126+D127</f>
        <v>4491</v>
      </c>
      <c r="J10" s="189"/>
    </row>
    <row r="11" spans="1:15" x14ac:dyDescent="0.25">
      <c r="A11" s="72" t="s">
        <v>118</v>
      </c>
      <c r="B11" s="79">
        <v>236</v>
      </c>
      <c r="C11" s="79">
        <v>109</v>
      </c>
      <c r="D11" s="79">
        <v>127</v>
      </c>
      <c r="E11" s="63"/>
      <c r="F11" s="194" t="s">
        <v>196</v>
      </c>
      <c r="G11" s="215">
        <f t="shared" si="0"/>
        <v>2737</v>
      </c>
      <c r="H11" s="84">
        <v>927</v>
      </c>
      <c r="I11" s="193">
        <v>1810</v>
      </c>
      <c r="J11" s="278"/>
      <c r="K11" s="278"/>
    </row>
    <row r="12" spans="1:15" x14ac:dyDescent="0.25">
      <c r="A12" s="81" t="s">
        <v>117</v>
      </c>
      <c r="B12" s="82">
        <v>1052</v>
      </c>
      <c r="C12" s="82">
        <v>535</v>
      </c>
      <c r="D12" s="82">
        <v>517</v>
      </c>
      <c r="E12" s="63"/>
      <c r="F12" s="195" t="s">
        <v>197</v>
      </c>
      <c r="G12" s="215">
        <f t="shared" si="0"/>
        <v>7348</v>
      </c>
      <c r="H12" s="164">
        <f>C28+C29+C36+C42+C48+C54+C60+C66+C72+C78+C84+C85</f>
        <v>3622</v>
      </c>
      <c r="I12" s="164">
        <f>D28+D29+D36+D42+D48+D54+D60+D66+D72+D78+D84+D85</f>
        <v>3726</v>
      </c>
      <c r="J12" s="189"/>
    </row>
    <row r="13" spans="1:15" x14ac:dyDescent="0.25">
      <c r="A13" s="72" t="s">
        <v>116</v>
      </c>
      <c r="B13" s="79">
        <v>262</v>
      </c>
      <c r="C13" s="79">
        <v>130</v>
      </c>
      <c r="D13" s="79">
        <v>132</v>
      </c>
      <c r="E13" s="63"/>
      <c r="F13" s="195" t="s">
        <v>198</v>
      </c>
      <c r="G13" s="215">
        <f t="shared" si="0"/>
        <v>2542</v>
      </c>
      <c r="H13" s="132"/>
      <c r="I13" s="164">
        <f>D30+D36+D42+D48+D54+D60+D66</f>
        <v>2542</v>
      </c>
      <c r="J13" s="189"/>
      <c r="K13" s="111"/>
      <c r="L13" s="111"/>
      <c r="M13" s="111"/>
      <c r="N13" s="172"/>
      <c r="O13" s="111"/>
    </row>
    <row r="14" spans="1:15" x14ac:dyDescent="0.25">
      <c r="A14" s="72" t="s">
        <v>115</v>
      </c>
      <c r="B14" s="79">
        <v>251</v>
      </c>
      <c r="C14" s="79">
        <v>134</v>
      </c>
      <c r="D14" s="79">
        <v>117</v>
      </c>
      <c r="E14" s="63"/>
      <c r="F14" s="132" t="s">
        <v>195</v>
      </c>
      <c r="G14" s="215">
        <f t="shared" si="0"/>
        <v>12389</v>
      </c>
      <c r="H14" s="164">
        <f>H8+H10</f>
        <v>5995</v>
      </c>
      <c r="I14" s="164">
        <f>I8+I10</f>
        <v>6394</v>
      </c>
      <c r="J14" s="189"/>
      <c r="K14" s="180"/>
      <c r="L14" s="181"/>
      <c r="M14" s="173"/>
      <c r="N14" s="173"/>
      <c r="O14" s="111"/>
    </row>
    <row r="15" spans="1:15" ht="25.5" x14ac:dyDescent="0.25">
      <c r="A15" s="72" t="s">
        <v>114</v>
      </c>
      <c r="B15" s="79">
        <v>234</v>
      </c>
      <c r="C15" s="79">
        <v>112</v>
      </c>
      <c r="D15" s="79">
        <v>122</v>
      </c>
      <c r="E15" s="63"/>
      <c r="F15" s="84" t="s">
        <v>264</v>
      </c>
      <c r="G15" s="193">
        <f t="shared" si="0"/>
        <v>5832</v>
      </c>
      <c r="H15" s="278">
        <f>C28+C29+C36+C42+C48+C54+C60+C66+C72+C78</f>
        <v>3151</v>
      </c>
      <c r="I15" s="278">
        <f>D28+D29+D36+D42+D48+D54+D60+D66+D72</f>
        <v>2681</v>
      </c>
      <c r="J15" s="208"/>
      <c r="K15" s="167"/>
      <c r="L15" s="165"/>
      <c r="M15" s="166"/>
      <c r="N15" s="166"/>
      <c r="O15" s="111"/>
    </row>
    <row r="16" spans="1:15" x14ac:dyDescent="0.25">
      <c r="A16" s="72" t="s">
        <v>113</v>
      </c>
      <c r="B16" s="79">
        <v>231</v>
      </c>
      <c r="C16" s="79">
        <v>122</v>
      </c>
      <c r="D16" s="79">
        <v>109</v>
      </c>
      <c r="E16" s="63"/>
      <c r="F16" s="170"/>
      <c r="G16" s="170"/>
      <c r="H16" s="207"/>
      <c r="I16" s="207"/>
      <c r="J16" s="208"/>
      <c r="K16" s="167"/>
      <c r="L16" s="170"/>
      <c r="M16" s="207"/>
      <c r="N16" s="207"/>
      <c r="O16" s="111"/>
    </row>
    <row r="17" spans="1:15" x14ac:dyDescent="0.25">
      <c r="A17" s="72" t="s">
        <v>112</v>
      </c>
      <c r="B17" s="79">
        <v>225</v>
      </c>
      <c r="C17" s="79">
        <v>114</v>
      </c>
      <c r="D17" s="79">
        <v>111</v>
      </c>
      <c r="E17" s="169"/>
      <c r="F17" s="199"/>
      <c r="G17" s="170"/>
      <c r="H17" s="207"/>
      <c r="I17" s="207"/>
      <c r="J17" s="208"/>
      <c r="K17" s="167"/>
      <c r="L17" s="170"/>
      <c r="M17" s="207"/>
      <c r="N17" s="207"/>
      <c r="O17" s="111"/>
    </row>
    <row r="18" spans="1:15" x14ac:dyDescent="0.25">
      <c r="A18" s="83" t="s">
        <v>111</v>
      </c>
      <c r="B18" s="84">
        <v>1203</v>
      </c>
      <c r="C18" s="84">
        <v>612</v>
      </c>
      <c r="D18" s="84">
        <v>591</v>
      </c>
      <c r="E18" s="169"/>
      <c r="F18" s="200"/>
      <c r="G18" s="171"/>
      <c r="H18" s="209"/>
      <c r="I18" s="209"/>
      <c r="J18" s="208"/>
      <c r="L18" s="170"/>
      <c r="M18" s="207"/>
      <c r="N18" s="207"/>
    </row>
    <row r="19" spans="1:15" x14ac:dyDescent="0.25">
      <c r="A19" s="72" t="s">
        <v>110</v>
      </c>
      <c r="B19" s="79">
        <v>216</v>
      </c>
      <c r="C19" s="79">
        <v>94</v>
      </c>
      <c r="D19" s="79">
        <v>122</v>
      </c>
      <c r="E19" s="169"/>
      <c r="F19" s="199"/>
      <c r="G19" s="170"/>
      <c r="H19" s="207"/>
      <c r="I19" s="207"/>
      <c r="J19" s="208"/>
      <c r="L19" s="171"/>
      <c r="M19" s="209"/>
      <c r="N19" s="209"/>
    </row>
    <row r="20" spans="1:15" x14ac:dyDescent="0.25">
      <c r="A20" s="72" t="s">
        <v>109</v>
      </c>
      <c r="B20" s="79">
        <v>190</v>
      </c>
      <c r="C20" s="79">
        <v>91</v>
      </c>
      <c r="D20" s="79">
        <v>99</v>
      </c>
      <c r="E20" s="169"/>
      <c r="F20" s="199"/>
      <c r="G20" s="199"/>
      <c r="H20" s="170"/>
      <c r="I20" s="207"/>
      <c r="J20" s="208"/>
      <c r="L20" s="170"/>
      <c r="M20" s="207"/>
      <c r="N20" s="207"/>
    </row>
    <row r="21" spans="1:15" x14ac:dyDescent="0.25">
      <c r="A21" s="72" t="s">
        <v>108</v>
      </c>
      <c r="B21" s="79">
        <v>212</v>
      </c>
      <c r="C21" s="79">
        <v>103</v>
      </c>
      <c r="D21" s="79">
        <v>109</v>
      </c>
      <c r="E21" s="169"/>
      <c r="F21" s="170"/>
      <c r="G21" s="170"/>
      <c r="H21" s="165"/>
      <c r="I21" s="165"/>
      <c r="J21" s="189"/>
      <c r="L21" s="172"/>
      <c r="M21" s="172"/>
      <c r="N21" s="172"/>
    </row>
    <row r="22" spans="1:15" x14ac:dyDescent="0.25">
      <c r="A22" s="72" t="s">
        <v>107</v>
      </c>
      <c r="B22" s="79">
        <v>228</v>
      </c>
      <c r="C22" s="79">
        <v>119</v>
      </c>
      <c r="D22" s="79">
        <v>109</v>
      </c>
      <c r="E22" s="169"/>
      <c r="F22" s="196"/>
      <c r="G22" s="196"/>
      <c r="H22" s="197"/>
      <c r="I22" s="197"/>
      <c r="J22" s="189"/>
    </row>
    <row r="23" spans="1:15" x14ac:dyDescent="0.25">
      <c r="A23" s="72" t="s">
        <v>106</v>
      </c>
      <c r="B23" s="79">
        <v>201</v>
      </c>
      <c r="C23" s="79">
        <v>96</v>
      </c>
      <c r="D23" s="79">
        <v>105</v>
      </c>
      <c r="E23" s="63"/>
      <c r="F23" s="197"/>
      <c r="G23" s="197"/>
      <c r="H23" s="197"/>
      <c r="I23" s="197"/>
      <c r="J23" s="189"/>
    </row>
    <row r="24" spans="1:15" x14ac:dyDescent="0.25">
      <c r="A24" s="83" t="s">
        <v>105</v>
      </c>
      <c r="B24" s="84">
        <v>1047</v>
      </c>
      <c r="C24" s="84">
        <v>503</v>
      </c>
      <c r="D24" s="84">
        <v>544</v>
      </c>
      <c r="E24" s="63"/>
      <c r="F24" s="197"/>
      <c r="G24" s="197"/>
      <c r="H24" s="197"/>
      <c r="I24" s="197"/>
      <c r="J24" s="189"/>
    </row>
    <row r="25" spans="1:15" x14ac:dyDescent="0.25">
      <c r="A25" s="72" t="s">
        <v>104</v>
      </c>
      <c r="B25" s="79">
        <v>206</v>
      </c>
      <c r="C25" s="79">
        <v>99</v>
      </c>
      <c r="D25" s="79">
        <v>107</v>
      </c>
      <c r="E25" s="63"/>
      <c r="F25" s="197"/>
      <c r="G25" s="197"/>
      <c r="H25" s="197"/>
      <c r="I25" s="197"/>
      <c r="J25" s="190"/>
    </row>
    <row r="26" spans="1:15" x14ac:dyDescent="0.25">
      <c r="A26" s="72" t="s">
        <v>103</v>
      </c>
      <c r="B26" s="79">
        <v>160</v>
      </c>
      <c r="C26" s="79">
        <v>89</v>
      </c>
      <c r="D26" s="79">
        <v>71</v>
      </c>
      <c r="E26" s="63"/>
      <c r="F26" s="197"/>
      <c r="G26" s="197"/>
      <c r="H26" s="197"/>
      <c r="I26" s="197"/>
      <c r="J26" s="190"/>
    </row>
    <row r="27" spans="1:15" x14ac:dyDescent="0.25">
      <c r="A27" s="72" t="s">
        <v>102</v>
      </c>
      <c r="B27" s="79">
        <v>152</v>
      </c>
      <c r="C27" s="79">
        <v>79</v>
      </c>
      <c r="D27" s="79">
        <v>73</v>
      </c>
      <c r="E27" s="63"/>
      <c r="F27" s="197"/>
      <c r="G27" s="197"/>
      <c r="H27" s="197"/>
      <c r="I27" s="197"/>
      <c r="J27" s="190"/>
    </row>
    <row r="28" spans="1:15" x14ac:dyDescent="0.25">
      <c r="A28" s="72" t="s">
        <v>101</v>
      </c>
      <c r="B28" s="79">
        <v>107</v>
      </c>
      <c r="C28" s="96">
        <v>60</v>
      </c>
      <c r="D28" s="96">
        <v>47</v>
      </c>
      <c r="E28" s="63"/>
      <c r="F28" s="197"/>
      <c r="G28" s="197"/>
      <c r="H28" s="197"/>
      <c r="I28" s="197"/>
      <c r="J28" s="190"/>
    </row>
    <row r="29" spans="1:15" x14ac:dyDescent="0.25">
      <c r="A29" s="72" t="s">
        <v>100</v>
      </c>
      <c r="B29" s="79">
        <v>115</v>
      </c>
      <c r="C29" s="79">
        <v>63</v>
      </c>
      <c r="D29" s="79">
        <v>52</v>
      </c>
      <c r="E29" s="63"/>
      <c r="F29" s="197"/>
      <c r="G29" s="197"/>
      <c r="H29" s="197"/>
      <c r="I29" s="197"/>
      <c r="J29" s="190"/>
    </row>
    <row r="30" spans="1:15" x14ac:dyDescent="0.25">
      <c r="A30" s="204" t="s">
        <v>99</v>
      </c>
      <c r="B30" s="96">
        <v>740</v>
      </c>
      <c r="C30" s="96">
        <v>390</v>
      </c>
      <c r="D30" s="96">
        <v>350</v>
      </c>
      <c r="E30" s="63"/>
      <c r="F30" s="197"/>
      <c r="G30" s="197"/>
      <c r="H30" s="197"/>
      <c r="I30" s="197"/>
      <c r="J30" s="190"/>
    </row>
    <row r="31" spans="1:15" x14ac:dyDescent="0.25">
      <c r="A31" s="72" t="s">
        <v>98</v>
      </c>
      <c r="B31" s="79">
        <v>116</v>
      </c>
      <c r="C31" s="79">
        <v>55</v>
      </c>
      <c r="D31" s="79">
        <v>61</v>
      </c>
      <c r="E31" s="63"/>
      <c r="F31" s="197"/>
      <c r="G31" s="197"/>
      <c r="H31" s="197"/>
      <c r="I31" s="197"/>
      <c r="J31" s="190"/>
    </row>
    <row r="32" spans="1:15" x14ac:dyDescent="0.25">
      <c r="A32" s="72" t="s">
        <v>97</v>
      </c>
      <c r="B32" s="79">
        <v>121</v>
      </c>
      <c r="C32" s="79">
        <v>63</v>
      </c>
      <c r="D32" s="79">
        <v>58</v>
      </c>
      <c r="E32" s="63"/>
      <c r="F32" s="197"/>
      <c r="G32" s="197"/>
      <c r="H32" s="197"/>
      <c r="I32" s="197"/>
      <c r="J32" s="189"/>
    </row>
    <row r="33" spans="1:10" x14ac:dyDescent="0.25">
      <c r="A33" s="72" t="s">
        <v>96</v>
      </c>
      <c r="B33" s="79">
        <v>122</v>
      </c>
      <c r="C33" s="79">
        <v>59</v>
      </c>
      <c r="D33" s="79">
        <v>63</v>
      </c>
      <c r="E33" s="63"/>
      <c r="F33" s="197"/>
      <c r="G33" s="197"/>
      <c r="H33" s="197"/>
      <c r="I33" s="197"/>
      <c r="J33" s="189"/>
    </row>
    <row r="34" spans="1:10" x14ac:dyDescent="0.25">
      <c r="A34" s="72" t="s">
        <v>95</v>
      </c>
      <c r="B34" s="79">
        <v>89</v>
      </c>
      <c r="C34" s="79">
        <v>54</v>
      </c>
      <c r="D34" s="79">
        <v>35</v>
      </c>
      <c r="E34" s="63"/>
      <c r="F34" s="197"/>
      <c r="G34" s="197"/>
      <c r="H34" s="197"/>
      <c r="I34" s="197"/>
      <c r="J34" s="189"/>
    </row>
    <row r="35" spans="1:10" x14ac:dyDescent="0.25">
      <c r="A35" s="72" t="s">
        <v>94</v>
      </c>
      <c r="B35" s="79">
        <v>77</v>
      </c>
      <c r="C35" s="79">
        <v>41</v>
      </c>
      <c r="D35" s="79">
        <v>36</v>
      </c>
      <c r="E35" s="63"/>
      <c r="F35" s="197"/>
      <c r="G35" s="197"/>
      <c r="H35" s="197"/>
      <c r="I35" s="197"/>
      <c r="J35" s="189"/>
    </row>
    <row r="36" spans="1:10" x14ac:dyDescent="0.25">
      <c r="A36" s="204" t="s">
        <v>93</v>
      </c>
      <c r="B36" s="96">
        <v>525</v>
      </c>
      <c r="C36" s="96">
        <v>272</v>
      </c>
      <c r="D36" s="96">
        <v>253</v>
      </c>
      <c r="E36" s="63"/>
      <c r="F36" s="197"/>
      <c r="G36" s="197"/>
      <c r="H36" s="197"/>
      <c r="I36" s="197"/>
      <c r="J36" s="189"/>
    </row>
    <row r="37" spans="1:10" x14ac:dyDescent="0.25">
      <c r="A37" s="72" t="s">
        <v>92</v>
      </c>
      <c r="B37" s="79">
        <v>35</v>
      </c>
      <c r="C37" s="79">
        <v>21</v>
      </c>
      <c r="D37" s="79">
        <v>14</v>
      </c>
      <c r="E37" s="63"/>
      <c r="F37" s="197"/>
      <c r="G37" s="197"/>
      <c r="H37" s="197"/>
      <c r="I37" s="197"/>
      <c r="J37" s="189"/>
    </row>
    <row r="38" spans="1:10" x14ac:dyDescent="0.25">
      <c r="A38" s="72" t="s">
        <v>91</v>
      </c>
      <c r="B38" s="79">
        <v>49</v>
      </c>
      <c r="C38" s="79">
        <v>23</v>
      </c>
      <c r="D38" s="79">
        <v>26</v>
      </c>
      <c r="E38" s="63"/>
      <c r="F38" s="197"/>
      <c r="G38" s="197"/>
      <c r="H38" s="197"/>
      <c r="I38" s="197"/>
      <c r="J38" s="189"/>
    </row>
    <row r="39" spans="1:10" x14ac:dyDescent="0.25">
      <c r="A39" s="72" t="s">
        <v>90</v>
      </c>
      <c r="B39" s="79">
        <v>89</v>
      </c>
      <c r="C39" s="79">
        <v>50</v>
      </c>
      <c r="D39" s="79">
        <v>39</v>
      </c>
      <c r="E39" s="63"/>
      <c r="F39" s="197"/>
      <c r="G39" s="197"/>
      <c r="H39" s="197"/>
      <c r="I39" s="197"/>
      <c r="J39" s="189"/>
    </row>
    <row r="40" spans="1:10" x14ac:dyDescent="0.25">
      <c r="A40" s="72" t="s">
        <v>89</v>
      </c>
      <c r="B40" s="79">
        <v>122</v>
      </c>
      <c r="C40" s="79">
        <v>65</v>
      </c>
      <c r="D40" s="79">
        <v>57</v>
      </c>
      <c r="E40" s="63"/>
      <c r="F40" s="197"/>
      <c r="G40" s="197"/>
      <c r="H40" s="197"/>
      <c r="I40" s="197"/>
      <c r="J40" s="189"/>
    </row>
    <row r="41" spans="1:10" x14ac:dyDescent="0.25">
      <c r="A41" s="72" t="s">
        <v>88</v>
      </c>
      <c r="B41" s="79">
        <v>140</v>
      </c>
      <c r="C41" s="79">
        <v>66</v>
      </c>
      <c r="D41" s="79">
        <v>74</v>
      </c>
      <c r="E41" s="63"/>
      <c r="F41" s="197"/>
      <c r="G41" s="197"/>
      <c r="H41" s="197"/>
      <c r="I41" s="197"/>
      <c r="J41" s="189"/>
    </row>
    <row r="42" spans="1:10" x14ac:dyDescent="0.25">
      <c r="A42" s="204" t="s">
        <v>87</v>
      </c>
      <c r="B42" s="96">
        <v>435</v>
      </c>
      <c r="C42" s="96">
        <v>225</v>
      </c>
      <c r="D42" s="96">
        <v>210</v>
      </c>
      <c r="E42" s="63"/>
      <c r="F42" s="197"/>
      <c r="G42" s="197"/>
      <c r="H42" s="197"/>
      <c r="I42" s="197"/>
      <c r="J42" s="189"/>
    </row>
    <row r="43" spans="1:10" x14ac:dyDescent="0.25">
      <c r="A43" s="72" t="s">
        <v>86</v>
      </c>
      <c r="B43" s="79">
        <v>183</v>
      </c>
      <c r="C43" s="79">
        <v>107</v>
      </c>
      <c r="D43" s="79">
        <v>76</v>
      </c>
      <c r="E43" s="63"/>
      <c r="F43" s="197"/>
      <c r="G43" s="197"/>
      <c r="H43" s="197"/>
      <c r="I43" s="197"/>
      <c r="J43" s="189"/>
    </row>
    <row r="44" spans="1:10" x14ac:dyDescent="0.25">
      <c r="A44" s="72" t="s">
        <v>85</v>
      </c>
      <c r="B44" s="79">
        <v>161</v>
      </c>
      <c r="C44" s="79">
        <v>93</v>
      </c>
      <c r="D44" s="79">
        <v>68</v>
      </c>
      <c r="E44" s="63"/>
      <c r="F44" s="197"/>
      <c r="G44" s="197"/>
      <c r="H44" s="197"/>
      <c r="I44" s="197"/>
      <c r="J44" s="189"/>
    </row>
    <row r="45" spans="1:10" x14ac:dyDescent="0.25">
      <c r="A45" s="72" t="s">
        <v>84</v>
      </c>
      <c r="B45" s="79">
        <v>167</v>
      </c>
      <c r="C45" s="79">
        <v>81</v>
      </c>
      <c r="D45" s="79">
        <v>86</v>
      </c>
      <c r="E45" s="63"/>
      <c r="F45" s="197"/>
      <c r="G45" s="197"/>
      <c r="H45" s="197"/>
      <c r="I45" s="197"/>
      <c r="J45" s="189"/>
    </row>
    <row r="46" spans="1:10" x14ac:dyDescent="0.25">
      <c r="A46" s="72" t="s">
        <v>83</v>
      </c>
      <c r="B46" s="79">
        <v>177</v>
      </c>
      <c r="C46" s="79">
        <v>91</v>
      </c>
      <c r="D46" s="79">
        <v>86</v>
      </c>
      <c r="E46" s="63"/>
      <c r="F46" s="197"/>
      <c r="G46" s="197"/>
      <c r="H46" s="197"/>
      <c r="I46" s="197"/>
      <c r="J46" s="189"/>
    </row>
    <row r="47" spans="1:10" x14ac:dyDescent="0.25">
      <c r="A47" s="72" t="s">
        <v>82</v>
      </c>
      <c r="B47" s="79">
        <v>183</v>
      </c>
      <c r="C47" s="79">
        <v>86</v>
      </c>
      <c r="D47" s="79">
        <v>97</v>
      </c>
      <c r="E47" s="63"/>
      <c r="F47" s="197"/>
      <c r="G47" s="197"/>
      <c r="H47" s="197"/>
      <c r="I47" s="197"/>
      <c r="J47" s="189"/>
    </row>
    <row r="48" spans="1:10" x14ac:dyDescent="0.25">
      <c r="A48" s="204" t="s">
        <v>81</v>
      </c>
      <c r="B48" s="96">
        <v>871</v>
      </c>
      <c r="C48" s="96">
        <v>458</v>
      </c>
      <c r="D48" s="96">
        <v>413</v>
      </c>
      <c r="E48" s="63"/>
      <c r="F48" s="197"/>
      <c r="G48" s="197"/>
      <c r="H48" s="197"/>
      <c r="I48" s="197"/>
      <c r="J48" s="189"/>
    </row>
    <row r="49" spans="1:10" x14ac:dyDescent="0.25">
      <c r="A49" s="72" t="s">
        <v>80</v>
      </c>
      <c r="B49" s="79">
        <v>192</v>
      </c>
      <c r="C49" s="79">
        <v>95</v>
      </c>
      <c r="D49" s="79">
        <v>97</v>
      </c>
      <c r="E49" s="63"/>
      <c r="F49" s="197"/>
      <c r="G49" s="197"/>
      <c r="H49" s="197"/>
      <c r="I49" s="197"/>
      <c r="J49" s="189"/>
    </row>
    <row r="50" spans="1:10" x14ac:dyDescent="0.25">
      <c r="A50" s="72" t="s">
        <v>79</v>
      </c>
      <c r="B50" s="79">
        <v>188</v>
      </c>
      <c r="C50" s="79">
        <v>92</v>
      </c>
      <c r="D50" s="79">
        <v>96</v>
      </c>
      <c r="E50" s="63"/>
      <c r="F50" s="197"/>
      <c r="G50" s="197"/>
      <c r="H50" s="197"/>
      <c r="I50" s="197"/>
      <c r="J50" s="189"/>
    </row>
    <row r="51" spans="1:10" x14ac:dyDescent="0.25">
      <c r="A51" s="72" t="s">
        <v>78</v>
      </c>
      <c r="B51" s="79">
        <v>193</v>
      </c>
      <c r="C51" s="79">
        <v>102</v>
      </c>
      <c r="D51" s="79">
        <v>91</v>
      </c>
      <c r="E51" s="63"/>
      <c r="F51" s="197"/>
      <c r="G51" s="197"/>
      <c r="H51" s="197"/>
      <c r="I51" s="197"/>
      <c r="J51" s="189"/>
    </row>
    <row r="52" spans="1:10" x14ac:dyDescent="0.25">
      <c r="A52" s="72" t="s">
        <v>77</v>
      </c>
      <c r="B52" s="79">
        <v>169</v>
      </c>
      <c r="C52" s="79">
        <v>86</v>
      </c>
      <c r="D52" s="79">
        <v>83</v>
      </c>
      <c r="E52" s="63"/>
      <c r="F52" s="197"/>
      <c r="G52" s="197"/>
      <c r="H52" s="197"/>
      <c r="I52" s="197"/>
      <c r="J52" s="189"/>
    </row>
    <row r="53" spans="1:10" x14ac:dyDescent="0.25">
      <c r="A53" s="72" t="s">
        <v>76</v>
      </c>
      <c r="B53" s="79">
        <v>183</v>
      </c>
      <c r="C53" s="79">
        <v>95</v>
      </c>
      <c r="D53" s="79">
        <v>88</v>
      </c>
      <c r="E53" s="63"/>
      <c r="F53" s="197"/>
      <c r="G53" s="197"/>
      <c r="H53" s="197"/>
      <c r="I53" s="197"/>
      <c r="J53" s="189"/>
    </row>
    <row r="54" spans="1:10" x14ac:dyDescent="0.25">
      <c r="A54" s="204" t="s">
        <v>75</v>
      </c>
      <c r="B54" s="96">
        <v>925</v>
      </c>
      <c r="C54" s="96">
        <v>470</v>
      </c>
      <c r="D54" s="96">
        <v>455</v>
      </c>
      <c r="E54" s="63"/>
      <c r="F54" s="197"/>
      <c r="G54" s="197"/>
      <c r="H54" s="197"/>
      <c r="I54" s="197"/>
      <c r="J54" s="189"/>
    </row>
    <row r="55" spans="1:10" x14ac:dyDescent="0.25">
      <c r="A55" s="72" t="s">
        <v>74</v>
      </c>
      <c r="B55" s="79">
        <v>168</v>
      </c>
      <c r="C55" s="79">
        <v>82</v>
      </c>
      <c r="D55" s="79">
        <v>86</v>
      </c>
      <c r="E55" s="63"/>
      <c r="F55" s="197"/>
      <c r="G55" s="197"/>
      <c r="H55" s="197"/>
      <c r="I55" s="197"/>
      <c r="J55" s="189"/>
    </row>
    <row r="56" spans="1:10" x14ac:dyDescent="0.25">
      <c r="A56" s="72" t="s">
        <v>73</v>
      </c>
      <c r="B56" s="79">
        <v>169</v>
      </c>
      <c r="C56" s="79">
        <v>84</v>
      </c>
      <c r="D56" s="79">
        <v>85</v>
      </c>
      <c r="E56" s="63"/>
      <c r="F56" s="197"/>
      <c r="G56" s="197"/>
      <c r="H56" s="197"/>
      <c r="I56" s="197"/>
      <c r="J56" s="189"/>
    </row>
    <row r="57" spans="1:10" x14ac:dyDescent="0.25">
      <c r="A57" s="72" t="s">
        <v>72</v>
      </c>
      <c r="B57" s="79">
        <v>186</v>
      </c>
      <c r="C57" s="79">
        <v>87</v>
      </c>
      <c r="D57" s="79">
        <v>99</v>
      </c>
      <c r="E57" s="63"/>
      <c r="F57" s="197"/>
      <c r="G57" s="197"/>
      <c r="H57" s="197"/>
      <c r="I57" s="197"/>
      <c r="J57" s="189"/>
    </row>
    <row r="58" spans="1:10" x14ac:dyDescent="0.25">
      <c r="A58" s="72" t="s">
        <v>71</v>
      </c>
      <c r="B58" s="79">
        <v>196</v>
      </c>
      <c r="C58" s="79">
        <v>91</v>
      </c>
      <c r="D58" s="79">
        <v>105</v>
      </c>
      <c r="E58" s="63"/>
      <c r="F58" s="197"/>
      <c r="G58" s="197"/>
      <c r="H58" s="197"/>
      <c r="I58" s="197"/>
      <c r="J58" s="189"/>
    </row>
    <row r="59" spans="1:10" x14ac:dyDescent="0.25">
      <c r="A59" s="72" t="s">
        <v>70</v>
      </c>
      <c r="B59" s="79">
        <v>142</v>
      </c>
      <c r="C59" s="79">
        <v>65</v>
      </c>
      <c r="D59" s="79">
        <v>77</v>
      </c>
      <c r="E59" s="63"/>
      <c r="F59" s="197"/>
      <c r="G59" s="197"/>
      <c r="H59" s="197"/>
      <c r="I59" s="197"/>
      <c r="J59" s="189"/>
    </row>
    <row r="60" spans="1:10" x14ac:dyDescent="0.25">
      <c r="A60" s="204" t="s">
        <v>69</v>
      </c>
      <c r="B60" s="96">
        <v>861</v>
      </c>
      <c r="C60" s="96">
        <v>409</v>
      </c>
      <c r="D60" s="96">
        <v>452</v>
      </c>
      <c r="E60" s="63"/>
      <c r="F60" s="197"/>
      <c r="G60" s="197"/>
      <c r="H60" s="197"/>
      <c r="I60" s="197"/>
      <c r="J60" s="189"/>
    </row>
    <row r="61" spans="1:10" x14ac:dyDescent="0.25">
      <c r="A61" s="72" t="s">
        <v>68</v>
      </c>
      <c r="B61" s="79">
        <v>163</v>
      </c>
      <c r="C61" s="79">
        <v>79</v>
      </c>
      <c r="D61" s="79">
        <v>84</v>
      </c>
      <c r="E61" s="63"/>
      <c r="F61" s="197"/>
      <c r="G61" s="197"/>
      <c r="H61" s="197"/>
      <c r="I61" s="197"/>
      <c r="J61" s="189"/>
    </row>
    <row r="62" spans="1:10" x14ac:dyDescent="0.25">
      <c r="A62" s="72" t="s">
        <v>67</v>
      </c>
      <c r="B62" s="79">
        <v>166</v>
      </c>
      <c r="C62" s="79">
        <v>83</v>
      </c>
      <c r="D62" s="79">
        <v>83</v>
      </c>
      <c r="E62" s="63"/>
      <c r="F62" s="197"/>
      <c r="G62" s="197"/>
      <c r="H62" s="197"/>
      <c r="I62" s="197"/>
      <c r="J62" s="189"/>
    </row>
    <row r="63" spans="1:10" x14ac:dyDescent="0.25">
      <c r="A63" s="72" t="s">
        <v>66</v>
      </c>
      <c r="B63" s="79">
        <v>128</v>
      </c>
      <c r="C63" s="79">
        <v>49</v>
      </c>
      <c r="D63" s="79">
        <v>79</v>
      </c>
      <c r="E63" s="63"/>
      <c r="F63" s="197"/>
      <c r="G63" s="197"/>
      <c r="H63" s="197"/>
      <c r="I63" s="197"/>
      <c r="J63" s="189"/>
    </row>
    <row r="64" spans="1:10" x14ac:dyDescent="0.25">
      <c r="A64" s="72" t="s">
        <v>65</v>
      </c>
      <c r="B64" s="79">
        <v>151</v>
      </c>
      <c r="C64" s="79">
        <v>73</v>
      </c>
      <c r="D64" s="79">
        <v>78</v>
      </c>
      <c r="E64" s="63"/>
      <c r="F64" s="197"/>
      <c r="G64" s="197"/>
      <c r="H64" s="197"/>
      <c r="I64" s="197"/>
      <c r="J64" s="189"/>
    </row>
    <row r="65" spans="1:10" x14ac:dyDescent="0.25">
      <c r="A65" s="72" t="s">
        <v>64</v>
      </c>
      <c r="B65" s="79">
        <v>151</v>
      </c>
      <c r="C65" s="79">
        <v>66</v>
      </c>
      <c r="D65" s="79">
        <v>85</v>
      </c>
      <c r="E65" s="63"/>
      <c r="F65" s="197"/>
      <c r="G65" s="197"/>
      <c r="H65" s="197"/>
      <c r="I65" s="197"/>
      <c r="J65" s="189"/>
    </row>
    <row r="66" spans="1:10" x14ac:dyDescent="0.25">
      <c r="A66" s="204" t="s">
        <v>63</v>
      </c>
      <c r="B66" s="96">
        <v>759</v>
      </c>
      <c r="C66" s="96">
        <v>350</v>
      </c>
      <c r="D66" s="96">
        <v>409</v>
      </c>
      <c r="E66" s="63"/>
      <c r="F66" s="197"/>
      <c r="G66" s="197"/>
      <c r="H66" s="197"/>
      <c r="I66" s="197"/>
      <c r="J66" s="189"/>
    </row>
    <row r="67" spans="1:10" x14ac:dyDescent="0.25">
      <c r="A67" s="72" t="s">
        <v>62</v>
      </c>
      <c r="B67" s="79">
        <v>146</v>
      </c>
      <c r="C67" s="79">
        <v>80</v>
      </c>
      <c r="D67" s="79">
        <v>66</v>
      </c>
      <c r="E67" s="63"/>
      <c r="F67" s="197"/>
      <c r="G67" s="197"/>
      <c r="H67" s="197"/>
      <c r="I67" s="197"/>
      <c r="J67" s="189"/>
    </row>
    <row r="68" spans="1:10" x14ac:dyDescent="0.25">
      <c r="A68" s="72" t="s">
        <v>61</v>
      </c>
      <c r="B68" s="79">
        <v>152</v>
      </c>
      <c r="C68" s="79">
        <v>64</v>
      </c>
      <c r="D68" s="79">
        <v>88</v>
      </c>
      <c r="E68" s="63"/>
      <c r="F68" s="197"/>
      <c r="G68" s="197"/>
      <c r="H68" s="197"/>
      <c r="I68" s="197"/>
      <c r="J68" s="189"/>
    </row>
    <row r="69" spans="1:10" x14ac:dyDescent="0.25">
      <c r="A69" s="72" t="s">
        <v>60</v>
      </c>
      <c r="B69" s="79">
        <v>156</v>
      </c>
      <c r="C69" s="79">
        <v>80</v>
      </c>
      <c r="D69" s="79">
        <v>76</v>
      </c>
      <c r="E69" s="63"/>
      <c r="F69" s="197"/>
      <c r="G69" s="197"/>
      <c r="H69" s="197"/>
      <c r="I69" s="197"/>
      <c r="J69" s="189"/>
    </row>
    <row r="70" spans="1:10" x14ac:dyDescent="0.25">
      <c r="A70" s="72" t="s">
        <v>59</v>
      </c>
      <c r="B70" s="79">
        <v>149</v>
      </c>
      <c r="C70" s="79">
        <v>65</v>
      </c>
      <c r="D70" s="79">
        <v>84</v>
      </c>
      <c r="E70" s="63"/>
      <c r="F70" s="197"/>
      <c r="G70" s="197"/>
      <c r="H70" s="197"/>
      <c r="I70" s="197"/>
      <c r="J70" s="189"/>
    </row>
    <row r="71" spans="1:10" x14ac:dyDescent="0.25">
      <c r="A71" s="72" t="s">
        <v>58</v>
      </c>
      <c r="B71" s="79">
        <v>163</v>
      </c>
      <c r="C71" s="79">
        <v>87</v>
      </c>
      <c r="D71" s="79">
        <v>76</v>
      </c>
      <c r="E71" s="63"/>
      <c r="F71" s="197"/>
      <c r="G71" s="197"/>
      <c r="H71" s="197"/>
      <c r="I71" s="197"/>
      <c r="J71" s="189"/>
    </row>
    <row r="72" spans="1:10" x14ac:dyDescent="0.25">
      <c r="A72" s="204" t="s">
        <v>57</v>
      </c>
      <c r="B72" s="96">
        <v>766</v>
      </c>
      <c r="C72" s="96">
        <v>376</v>
      </c>
      <c r="D72" s="96">
        <v>390</v>
      </c>
      <c r="E72" s="63"/>
      <c r="F72" s="197"/>
      <c r="G72" s="197"/>
      <c r="H72" s="197"/>
      <c r="I72" s="197"/>
      <c r="J72" s="189"/>
    </row>
    <row r="73" spans="1:10" x14ac:dyDescent="0.25">
      <c r="A73" s="72" t="s">
        <v>56</v>
      </c>
      <c r="B73" s="79">
        <v>160</v>
      </c>
      <c r="C73" s="79">
        <v>80</v>
      </c>
      <c r="D73" s="79">
        <v>80</v>
      </c>
      <c r="E73" s="63"/>
      <c r="F73" s="197"/>
      <c r="G73" s="197"/>
      <c r="H73" s="197"/>
      <c r="I73" s="197"/>
      <c r="J73" s="189"/>
    </row>
    <row r="74" spans="1:10" x14ac:dyDescent="0.25">
      <c r="A74" s="72" t="s">
        <v>55</v>
      </c>
      <c r="B74" s="79">
        <v>202</v>
      </c>
      <c r="C74" s="79">
        <v>101</v>
      </c>
      <c r="D74" s="79">
        <v>101</v>
      </c>
      <c r="E74" s="63"/>
      <c r="F74" s="197"/>
      <c r="G74" s="197"/>
      <c r="H74" s="197"/>
      <c r="I74" s="197"/>
      <c r="J74" s="189"/>
    </row>
    <row r="75" spans="1:10" x14ac:dyDescent="0.25">
      <c r="A75" s="72" t="s">
        <v>54</v>
      </c>
      <c r="B75" s="79">
        <v>180</v>
      </c>
      <c r="C75" s="79">
        <v>90</v>
      </c>
      <c r="D75" s="79">
        <v>90</v>
      </c>
      <c r="E75" s="63"/>
      <c r="F75" s="197"/>
      <c r="G75" s="197"/>
      <c r="H75" s="197"/>
      <c r="I75" s="197"/>
      <c r="J75" s="189"/>
    </row>
    <row r="76" spans="1:10" x14ac:dyDescent="0.25">
      <c r="A76" s="72" t="s">
        <v>53</v>
      </c>
      <c r="B76" s="79">
        <v>216</v>
      </c>
      <c r="C76" s="79">
        <v>96</v>
      </c>
      <c r="D76" s="79">
        <v>120</v>
      </c>
      <c r="E76" s="63"/>
      <c r="F76" s="197"/>
      <c r="G76" s="197"/>
      <c r="H76" s="197"/>
      <c r="I76" s="197"/>
      <c r="J76" s="189"/>
    </row>
    <row r="77" spans="1:10" x14ac:dyDescent="0.25">
      <c r="A77" s="72" t="s">
        <v>52</v>
      </c>
      <c r="B77" s="79">
        <v>209</v>
      </c>
      <c r="C77" s="79">
        <v>101</v>
      </c>
      <c r="D77" s="79">
        <v>108</v>
      </c>
      <c r="E77" s="63"/>
      <c r="F77" s="197"/>
      <c r="G77" s="197"/>
      <c r="H77" s="197"/>
      <c r="I77" s="197"/>
      <c r="J77" s="189"/>
    </row>
    <row r="78" spans="1:10" x14ac:dyDescent="0.25">
      <c r="A78" s="204" t="s">
        <v>51</v>
      </c>
      <c r="B78" s="96">
        <v>967</v>
      </c>
      <c r="C78" s="96">
        <v>468</v>
      </c>
      <c r="D78" s="96">
        <v>499</v>
      </c>
      <c r="E78" s="63"/>
      <c r="F78" s="197"/>
      <c r="G78" s="197"/>
      <c r="H78" s="197"/>
      <c r="I78" s="197"/>
      <c r="J78" s="189"/>
    </row>
    <row r="79" spans="1:10" x14ac:dyDescent="0.25">
      <c r="A79" s="72" t="s">
        <v>50</v>
      </c>
      <c r="B79" s="79">
        <v>185</v>
      </c>
      <c r="C79" s="79">
        <v>84</v>
      </c>
      <c r="D79" s="79">
        <v>101</v>
      </c>
      <c r="E79" s="63"/>
      <c r="F79" s="197"/>
      <c r="G79" s="197"/>
      <c r="H79" s="197"/>
      <c r="I79" s="197"/>
      <c r="J79" s="189"/>
    </row>
    <row r="80" spans="1:10" x14ac:dyDescent="0.25">
      <c r="A80" s="72" t="s">
        <v>49</v>
      </c>
      <c r="B80" s="79">
        <v>203</v>
      </c>
      <c r="C80" s="79">
        <v>99</v>
      </c>
      <c r="D80" s="79">
        <v>104</v>
      </c>
      <c r="E80" s="63"/>
      <c r="F80" s="197"/>
      <c r="G80" s="197"/>
      <c r="H80" s="197"/>
      <c r="I80" s="197"/>
      <c r="J80" s="189"/>
    </row>
    <row r="81" spans="1:10" x14ac:dyDescent="0.25">
      <c r="A81" s="72" t="s">
        <v>48</v>
      </c>
      <c r="B81" s="79">
        <v>173</v>
      </c>
      <c r="C81" s="79">
        <v>80</v>
      </c>
      <c r="D81" s="79">
        <v>93</v>
      </c>
      <c r="E81" s="63"/>
      <c r="F81" s="197"/>
      <c r="G81" s="197"/>
      <c r="H81" s="197"/>
      <c r="I81" s="197"/>
      <c r="J81" s="189"/>
    </row>
    <row r="82" spans="1:10" x14ac:dyDescent="0.25">
      <c r="A82" s="72" t="s">
        <v>47</v>
      </c>
      <c r="B82" s="79">
        <v>152</v>
      </c>
      <c r="C82" s="79">
        <v>81</v>
      </c>
      <c r="D82" s="79">
        <v>71</v>
      </c>
      <c r="E82" s="63"/>
      <c r="F82" s="197"/>
      <c r="G82" s="197"/>
      <c r="H82" s="197"/>
      <c r="I82" s="197"/>
      <c r="J82" s="189"/>
    </row>
    <row r="83" spans="1:10" x14ac:dyDescent="0.25">
      <c r="A83" s="72" t="s">
        <v>46</v>
      </c>
      <c r="B83" s="79">
        <v>179</v>
      </c>
      <c r="C83" s="79">
        <v>74</v>
      </c>
      <c r="D83" s="79">
        <v>105</v>
      </c>
      <c r="E83" s="63"/>
      <c r="F83" s="197"/>
      <c r="G83" s="197"/>
      <c r="H83" s="197"/>
      <c r="I83" s="197"/>
      <c r="J83" s="189"/>
    </row>
    <row r="84" spans="1:10" x14ac:dyDescent="0.25">
      <c r="A84" s="204" t="s">
        <v>45</v>
      </c>
      <c r="B84" s="96">
        <v>892</v>
      </c>
      <c r="C84" s="96">
        <v>418</v>
      </c>
      <c r="D84" s="96">
        <v>474</v>
      </c>
      <c r="E84" s="63"/>
      <c r="F84" s="197"/>
      <c r="G84" s="197"/>
      <c r="H84" s="197"/>
      <c r="I84" s="197"/>
      <c r="J84" s="189"/>
    </row>
    <row r="85" spans="1:10" x14ac:dyDescent="0.25">
      <c r="A85" s="72" t="s">
        <v>44</v>
      </c>
      <c r="B85" s="79">
        <v>125</v>
      </c>
      <c r="C85" s="79">
        <v>53</v>
      </c>
      <c r="D85" s="79">
        <v>72</v>
      </c>
      <c r="E85" s="63"/>
      <c r="F85" s="197"/>
      <c r="G85" s="197"/>
      <c r="H85" s="197"/>
      <c r="I85" s="197"/>
      <c r="J85" s="189"/>
    </row>
    <row r="86" spans="1:10" x14ac:dyDescent="0.25">
      <c r="A86" s="72" t="s">
        <v>43</v>
      </c>
      <c r="B86" s="79">
        <v>149</v>
      </c>
      <c r="C86" s="79">
        <v>63</v>
      </c>
      <c r="D86" s="79">
        <v>86</v>
      </c>
      <c r="E86" s="63"/>
      <c r="F86" s="197"/>
      <c r="G86" s="197"/>
      <c r="H86" s="197"/>
      <c r="I86" s="197"/>
      <c r="J86" s="189"/>
    </row>
    <row r="87" spans="1:10" x14ac:dyDescent="0.25">
      <c r="A87" s="72" t="s">
        <v>42</v>
      </c>
      <c r="B87" s="79">
        <v>120</v>
      </c>
      <c r="C87" s="79">
        <v>53</v>
      </c>
      <c r="D87" s="79">
        <v>67</v>
      </c>
      <c r="E87" s="63"/>
      <c r="F87" s="197"/>
      <c r="G87" s="197"/>
      <c r="H87" s="197"/>
      <c r="I87" s="197"/>
      <c r="J87" s="189"/>
    </row>
    <row r="88" spans="1:10" x14ac:dyDescent="0.25">
      <c r="A88" s="72" t="s">
        <v>41</v>
      </c>
      <c r="B88" s="79">
        <v>128</v>
      </c>
      <c r="C88" s="79">
        <v>56</v>
      </c>
      <c r="D88" s="79">
        <v>72</v>
      </c>
      <c r="E88" s="63"/>
      <c r="F88" s="197"/>
      <c r="G88" s="197"/>
      <c r="H88" s="197"/>
      <c r="I88" s="197"/>
      <c r="J88" s="189"/>
    </row>
    <row r="89" spans="1:10" x14ac:dyDescent="0.25">
      <c r="A89" s="72" t="s">
        <v>40</v>
      </c>
      <c r="B89" s="79">
        <v>102</v>
      </c>
      <c r="C89" s="79">
        <v>45</v>
      </c>
      <c r="D89" s="79">
        <v>57</v>
      </c>
      <c r="E89" s="63"/>
      <c r="F89" s="197"/>
      <c r="G89" s="197"/>
      <c r="H89" s="197"/>
      <c r="I89" s="197"/>
      <c r="J89" s="189"/>
    </row>
    <row r="90" spans="1:10" x14ac:dyDescent="0.25">
      <c r="A90" s="204" t="s">
        <v>39</v>
      </c>
      <c r="B90" s="96">
        <v>624</v>
      </c>
      <c r="C90" s="96">
        <v>270</v>
      </c>
      <c r="D90" s="96">
        <v>354</v>
      </c>
      <c r="E90" s="63"/>
      <c r="F90" s="197"/>
      <c r="G90" s="197"/>
      <c r="H90" s="197"/>
      <c r="I90" s="197"/>
      <c r="J90" s="189"/>
    </row>
    <row r="91" spans="1:10" x14ac:dyDescent="0.25">
      <c r="A91" s="72" t="s">
        <v>38</v>
      </c>
      <c r="B91" s="79">
        <v>95</v>
      </c>
      <c r="C91" s="79">
        <v>34</v>
      </c>
      <c r="D91" s="79">
        <v>61</v>
      </c>
      <c r="E91" s="63"/>
      <c r="F91" s="197"/>
      <c r="G91" s="197"/>
      <c r="H91" s="197"/>
      <c r="I91" s="197"/>
      <c r="J91" s="189"/>
    </row>
    <row r="92" spans="1:10" x14ac:dyDescent="0.25">
      <c r="A92" s="72" t="s">
        <v>37</v>
      </c>
      <c r="B92" s="79">
        <v>62</v>
      </c>
      <c r="C92" s="79">
        <v>19</v>
      </c>
      <c r="D92" s="79">
        <v>43</v>
      </c>
      <c r="E92" s="63"/>
      <c r="F92" s="197"/>
      <c r="G92" s="197"/>
      <c r="H92" s="197"/>
      <c r="I92" s="197"/>
      <c r="J92" s="189"/>
    </row>
    <row r="93" spans="1:10" x14ac:dyDescent="0.25">
      <c r="A93" s="72" t="s">
        <v>36</v>
      </c>
      <c r="B93" s="79">
        <v>37</v>
      </c>
      <c r="C93" s="79">
        <v>18</v>
      </c>
      <c r="D93" s="79">
        <v>19</v>
      </c>
      <c r="E93" s="63"/>
      <c r="F93" s="197"/>
      <c r="G93" s="197"/>
      <c r="H93" s="197"/>
      <c r="I93" s="197"/>
      <c r="J93" s="189"/>
    </row>
    <row r="94" spans="1:10" x14ac:dyDescent="0.25">
      <c r="A94" s="72" t="s">
        <v>35</v>
      </c>
      <c r="B94" s="79">
        <v>23</v>
      </c>
      <c r="C94" s="79">
        <v>11</v>
      </c>
      <c r="D94" s="79">
        <v>12</v>
      </c>
      <c r="E94" s="63"/>
      <c r="F94" s="197"/>
      <c r="G94" s="197"/>
      <c r="H94" s="197"/>
      <c r="I94" s="197"/>
      <c r="J94" s="189"/>
    </row>
    <row r="95" spans="1:10" x14ac:dyDescent="0.25">
      <c r="A95" s="72" t="s">
        <v>34</v>
      </c>
      <c r="B95" s="79">
        <v>27</v>
      </c>
      <c r="C95" s="79">
        <v>12</v>
      </c>
      <c r="D95" s="79">
        <v>15</v>
      </c>
      <c r="E95" s="63"/>
      <c r="F95" s="197"/>
      <c r="G95" s="197"/>
      <c r="H95" s="197"/>
      <c r="I95" s="197"/>
      <c r="J95" s="189"/>
    </row>
    <row r="96" spans="1:10" x14ac:dyDescent="0.25">
      <c r="A96" s="204" t="s">
        <v>33</v>
      </c>
      <c r="B96" s="96">
        <v>244</v>
      </c>
      <c r="C96" s="96">
        <v>94</v>
      </c>
      <c r="D96" s="96">
        <v>150</v>
      </c>
      <c r="E96" s="63"/>
      <c r="F96" s="197"/>
      <c r="G96" s="197"/>
      <c r="H96" s="197"/>
      <c r="I96" s="197"/>
      <c r="J96" s="189"/>
    </row>
    <row r="97" spans="1:10" x14ac:dyDescent="0.25">
      <c r="A97" s="72" t="s">
        <v>32</v>
      </c>
      <c r="B97" s="79">
        <v>30</v>
      </c>
      <c r="C97" s="79">
        <v>14</v>
      </c>
      <c r="D97" s="79">
        <v>16</v>
      </c>
      <c r="E97" s="63"/>
      <c r="F97" s="197"/>
      <c r="G97" s="197"/>
      <c r="H97" s="197"/>
      <c r="I97" s="197"/>
      <c r="J97" s="189"/>
    </row>
    <row r="98" spans="1:10" x14ac:dyDescent="0.25">
      <c r="A98" s="72" t="s">
        <v>31</v>
      </c>
      <c r="B98" s="79">
        <v>47</v>
      </c>
      <c r="C98" s="79">
        <v>23</v>
      </c>
      <c r="D98" s="79">
        <v>24</v>
      </c>
      <c r="E98" s="63"/>
      <c r="F98" s="197"/>
      <c r="G98" s="197"/>
      <c r="H98" s="197"/>
      <c r="I98" s="197"/>
      <c r="J98" s="189"/>
    </row>
    <row r="99" spans="1:10" x14ac:dyDescent="0.25">
      <c r="A99" s="72" t="s">
        <v>30</v>
      </c>
      <c r="B99" s="79">
        <v>56</v>
      </c>
      <c r="C99" s="79">
        <v>18</v>
      </c>
      <c r="D99" s="79">
        <v>38</v>
      </c>
      <c r="E99" s="63"/>
      <c r="F99" s="197"/>
      <c r="G99" s="197"/>
      <c r="H99" s="197"/>
      <c r="I99" s="197"/>
      <c r="J99" s="189"/>
    </row>
    <row r="100" spans="1:10" x14ac:dyDescent="0.25">
      <c r="A100" s="72" t="s">
        <v>29</v>
      </c>
      <c r="B100" s="79">
        <v>59</v>
      </c>
      <c r="C100" s="79">
        <v>22</v>
      </c>
      <c r="D100" s="79">
        <v>37</v>
      </c>
      <c r="E100" s="63"/>
      <c r="F100" s="197"/>
      <c r="G100" s="197"/>
      <c r="H100" s="197"/>
      <c r="I100" s="197"/>
      <c r="J100" s="189"/>
    </row>
    <row r="101" spans="1:10" x14ac:dyDescent="0.25">
      <c r="A101" s="72" t="s">
        <v>28</v>
      </c>
      <c r="B101" s="79">
        <v>52</v>
      </c>
      <c r="C101" s="79">
        <v>19</v>
      </c>
      <c r="D101" s="79">
        <v>33</v>
      </c>
      <c r="E101" s="63"/>
      <c r="F101" s="197"/>
      <c r="G101" s="197"/>
      <c r="H101" s="197"/>
      <c r="I101" s="197"/>
      <c r="J101" s="189"/>
    </row>
    <row r="102" spans="1:10" x14ac:dyDescent="0.25">
      <c r="A102" s="204" t="s">
        <v>27</v>
      </c>
      <c r="B102" s="96">
        <v>244</v>
      </c>
      <c r="C102" s="96">
        <v>96</v>
      </c>
      <c r="D102" s="96">
        <v>148</v>
      </c>
      <c r="E102" s="63"/>
      <c r="F102" s="197"/>
      <c r="G102" s="197"/>
      <c r="H102" s="197"/>
      <c r="I102" s="197"/>
      <c r="J102" s="189"/>
    </row>
    <row r="103" spans="1:10" x14ac:dyDescent="0.25">
      <c r="A103" s="72" t="s">
        <v>26</v>
      </c>
      <c r="B103" s="79">
        <v>42</v>
      </c>
      <c r="C103" s="79">
        <v>4</v>
      </c>
      <c r="D103" s="79">
        <v>38</v>
      </c>
      <c r="E103" s="63"/>
      <c r="F103" s="197"/>
      <c r="G103" s="197"/>
      <c r="H103" s="197"/>
      <c r="I103" s="197"/>
      <c r="J103" s="189"/>
    </row>
    <row r="104" spans="1:10" x14ac:dyDescent="0.25">
      <c r="A104" s="72" t="s">
        <v>25</v>
      </c>
      <c r="B104" s="79">
        <v>34</v>
      </c>
      <c r="C104" s="79">
        <v>8</v>
      </c>
      <c r="D104" s="79">
        <v>26</v>
      </c>
      <c r="E104" s="63"/>
      <c r="F104" s="197"/>
      <c r="G104" s="197"/>
      <c r="H104" s="197"/>
      <c r="I104" s="197"/>
      <c r="J104" s="189"/>
    </row>
    <row r="105" spans="1:10" x14ac:dyDescent="0.25">
      <c r="A105" s="72" t="s">
        <v>24</v>
      </c>
      <c r="B105" s="79">
        <v>14</v>
      </c>
      <c r="C105" s="79">
        <v>6</v>
      </c>
      <c r="D105" s="79">
        <v>8</v>
      </c>
      <c r="E105" s="63"/>
      <c r="F105" s="197"/>
      <c r="G105" s="197"/>
      <c r="H105" s="197"/>
      <c r="I105" s="197"/>
      <c r="J105" s="189"/>
    </row>
    <row r="106" spans="1:10" x14ac:dyDescent="0.25">
      <c r="A106" s="72" t="s">
        <v>23</v>
      </c>
      <c r="B106" s="79">
        <v>41</v>
      </c>
      <c r="C106" s="79">
        <v>14</v>
      </c>
      <c r="D106" s="79">
        <v>27</v>
      </c>
      <c r="E106" s="63"/>
      <c r="F106" s="197"/>
      <c r="G106" s="197"/>
      <c r="H106" s="197"/>
      <c r="I106" s="197"/>
      <c r="J106" s="189"/>
    </row>
    <row r="107" spans="1:10" x14ac:dyDescent="0.25">
      <c r="A107" s="72" t="s">
        <v>22</v>
      </c>
      <c r="B107" s="79">
        <v>19</v>
      </c>
      <c r="C107" s="79">
        <v>4</v>
      </c>
      <c r="D107" s="79">
        <v>15</v>
      </c>
      <c r="E107" s="63"/>
      <c r="F107" s="197"/>
      <c r="G107" s="197"/>
      <c r="H107" s="197"/>
      <c r="I107" s="197"/>
      <c r="J107" s="189"/>
    </row>
    <row r="108" spans="1:10" x14ac:dyDescent="0.25">
      <c r="A108" s="204" t="s">
        <v>21</v>
      </c>
      <c r="B108" s="96">
        <v>150</v>
      </c>
      <c r="C108" s="96">
        <v>36</v>
      </c>
      <c r="D108" s="96">
        <v>114</v>
      </c>
      <c r="E108" s="63"/>
      <c r="F108" s="197"/>
      <c r="G108" s="197"/>
      <c r="H108" s="197"/>
      <c r="I108" s="197"/>
      <c r="J108" s="189"/>
    </row>
    <row r="109" spans="1:10" x14ac:dyDescent="0.25">
      <c r="A109" s="72" t="s">
        <v>20</v>
      </c>
      <c r="B109" s="79">
        <v>7</v>
      </c>
      <c r="C109" s="79">
        <v>2</v>
      </c>
      <c r="D109" s="79">
        <v>5</v>
      </c>
      <c r="E109" s="63"/>
      <c r="F109" s="197"/>
      <c r="G109" s="197"/>
      <c r="H109" s="197"/>
      <c r="I109" s="197"/>
      <c r="J109" s="189"/>
    </row>
    <row r="110" spans="1:10" x14ac:dyDescent="0.25">
      <c r="A110" s="72" t="s">
        <v>19</v>
      </c>
      <c r="B110" s="79">
        <v>14</v>
      </c>
      <c r="C110" s="79">
        <v>3</v>
      </c>
      <c r="D110" s="79">
        <v>11</v>
      </c>
      <c r="E110" s="63"/>
      <c r="F110" s="197"/>
      <c r="G110" s="197"/>
      <c r="H110" s="197"/>
      <c r="I110" s="197"/>
      <c r="J110" s="189"/>
    </row>
    <row r="111" spans="1:10" x14ac:dyDescent="0.25">
      <c r="A111" s="72" t="s">
        <v>18</v>
      </c>
      <c r="B111" s="79" t="s">
        <v>0</v>
      </c>
      <c r="C111" s="79" t="s">
        <v>0</v>
      </c>
      <c r="D111" s="79" t="s">
        <v>0</v>
      </c>
      <c r="E111" s="63"/>
      <c r="F111" s="197"/>
      <c r="G111" s="197"/>
      <c r="H111" s="197"/>
      <c r="I111" s="197"/>
      <c r="J111" s="189"/>
    </row>
    <row r="112" spans="1:10" x14ac:dyDescent="0.25">
      <c r="A112" s="72" t="s">
        <v>17</v>
      </c>
      <c r="B112" s="79">
        <v>30</v>
      </c>
      <c r="C112" s="79">
        <v>3</v>
      </c>
      <c r="D112" s="79">
        <v>27</v>
      </c>
      <c r="E112" s="63"/>
      <c r="F112" s="197"/>
      <c r="G112" s="197"/>
      <c r="H112" s="197"/>
      <c r="I112" s="197"/>
      <c r="J112" s="189"/>
    </row>
    <row r="113" spans="1:10" x14ac:dyDescent="0.25">
      <c r="A113" s="72" t="s">
        <v>16</v>
      </c>
      <c r="B113" s="79">
        <v>4</v>
      </c>
      <c r="C113" s="79" t="s">
        <v>0</v>
      </c>
      <c r="D113" s="79">
        <v>4</v>
      </c>
      <c r="E113" s="63"/>
      <c r="F113" s="197"/>
      <c r="G113" s="197"/>
      <c r="H113" s="197"/>
      <c r="I113" s="197"/>
      <c r="J113" s="189"/>
    </row>
    <row r="114" spans="1:10" x14ac:dyDescent="0.25">
      <c r="A114" s="204" t="s">
        <v>15</v>
      </c>
      <c r="B114" s="96">
        <v>55</v>
      </c>
      <c r="C114" s="96">
        <v>8</v>
      </c>
      <c r="D114" s="96">
        <v>47</v>
      </c>
      <c r="E114" s="63"/>
      <c r="F114" s="197"/>
      <c r="G114" s="197"/>
      <c r="H114" s="197"/>
      <c r="I114" s="197"/>
      <c r="J114" s="189"/>
    </row>
    <row r="115" spans="1:10" x14ac:dyDescent="0.25">
      <c r="A115" s="72" t="s">
        <v>14</v>
      </c>
      <c r="B115" s="79" t="s">
        <v>0</v>
      </c>
      <c r="C115" s="79" t="s">
        <v>0</v>
      </c>
      <c r="D115" s="79" t="s">
        <v>0</v>
      </c>
      <c r="E115" s="63"/>
      <c r="F115" s="197"/>
      <c r="G115" s="197"/>
      <c r="H115" s="197"/>
      <c r="I115" s="197"/>
      <c r="J115" s="189"/>
    </row>
    <row r="116" spans="1:10" x14ac:dyDescent="0.25">
      <c r="A116" s="72" t="s">
        <v>13</v>
      </c>
      <c r="B116" s="79">
        <v>2</v>
      </c>
      <c r="C116" s="79">
        <v>2</v>
      </c>
      <c r="D116" s="79" t="s">
        <v>0</v>
      </c>
      <c r="E116" s="63"/>
      <c r="F116" s="197"/>
      <c r="G116" s="197"/>
      <c r="H116" s="197"/>
      <c r="I116" s="197"/>
      <c r="J116" s="189"/>
    </row>
    <row r="117" spans="1:10" x14ac:dyDescent="0.25">
      <c r="A117" s="72" t="s">
        <v>12</v>
      </c>
      <c r="B117" s="79">
        <v>14</v>
      </c>
      <c r="C117" s="79" t="s">
        <v>0</v>
      </c>
      <c r="D117" s="79">
        <v>14</v>
      </c>
      <c r="E117" s="63"/>
      <c r="F117" s="197"/>
      <c r="G117" s="197"/>
      <c r="H117" s="197"/>
      <c r="I117" s="197"/>
      <c r="J117" s="189"/>
    </row>
    <row r="118" spans="1:10" x14ac:dyDescent="0.25">
      <c r="A118" s="72" t="s">
        <v>11</v>
      </c>
      <c r="B118" s="79">
        <v>10</v>
      </c>
      <c r="C118" s="79">
        <v>2</v>
      </c>
      <c r="D118" s="79">
        <v>8</v>
      </c>
      <c r="E118" s="63"/>
      <c r="F118" s="197"/>
      <c r="G118" s="197"/>
      <c r="H118" s="197"/>
      <c r="I118" s="197"/>
      <c r="J118" s="189"/>
    </row>
    <row r="119" spans="1:10" x14ac:dyDescent="0.25">
      <c r="A119" s="72" t="s">
        <v>10</v>
      </c>
      <c r="B119" s="79">
        <v>3</v>
      </c>
      <c r="C119" s="79">
        <v>1</v>
      </c>
      <c r="D119" s="79">
        <v>2</v>
      </c>
      <c r="E119" s="63"/>
      <c r="F119" s="197"/>
      <c r="G119" s="197"/>
      <c r="H119" s="197"/>
      <c r="I119" s="197"/>
      <c r="J119" s="189"/>
    </row>
    <row r="120" spans="1:10" x14ac:dyDescent="0.25">
      <c r="A120" s="204" t="s">
        <v>9</v>
      </c>
      <c r="B120" s="96">
        <v>29</v>
      </c>
      <c r="C120" s="96">
        <v>5</v>
      </c>
      <c r="D120" s="96">
        <v>24</v>
      </c>
      <c r="E120" s="63"/>
      <c r="F120" s="197"/>
      <c r="G120" s="197"/>
      <c r="H120" s="197"/>
      <c r="I120" s="197"/>
      <c r="J120" s="189"/>
    </row>
    <row r="121" spans="1:10" x14ac:dyDescent="0.25">
      <c r="A121" s="72" t="s">
        <v>8</v>
      </c>
      <c r="B121" s="79" t="s">
        <v>0</v>
      </c>
      <c r="C121" s="79" t="s">
        <v>0</v>
      </c>
      <c r="D121" s="79" t="s">
        <v>0</v>
      </c>
      <c r="E121" s="63"/>
      <c r="F121" s="197"/>
      <c r="G121" s="197"/>
      <c r="H121" s="197"/>
      <c r="I121" s="197"/>
      <c r="J121" s="189"/>
    </row>
    <row r="122" spans="1:10" x14ac:dyDescent="0.25">
      <c r="A122" s="72" t="s">
        <v>7</v>
      </c>
      <c r="B122" s="79" t="s">
        <v>0</v>
      </c>
      <c r="C122" s="79" t="s">
        <v>0</v>
      </c>
      <c r="D122" s="79" t="s">
        <v>0</v>
      </c>
      <c r="E122" s="63"/>
      <c r="F122" s="197"/>
      <c r="G122" s="197"/>
      <c r="H122" s="197"/>
      <c r="I122" s="197"/>
      <c r="J122" s="189"/>
    </row>
    <row r="123" spans="1:10" x14ac:dyDescent="0.25">
      <c r="A123" s="72" t="s">
        <v>6</v>
      </c>
      <c r="B123" s="79" t="s">
        <v>0</v>
      </c>
      <c r="C123" s="79" t="s">
        <v>0</v>
      </c>
      <c r="D123" s="79" t="s">
        <v>0</v>
      </c>
      <c r="E123" s="63"/>
      <c r="F123" s="197"/>
      <c r="G123" s="197"/>
      <c r="H123" s="197"/>
      <c r="I123" s="197"/>
      <c r="J123" s="189"/>
    </row>
    <row r="124" spans="1:10" x14ac:dyDescent="0.25">
      <c r="A124" s="72" t="s">
        <v>5</v>
      </c>
      <c r="B124" s="79" t="s">
        <v>0</v>
      </c>
      <c r="C124" s="79" t="s">
        <v>0</v>
      </c>
      <c r="D124" s="79" t="s">
        <v>0</v>
      </c>
      <c r="E124" s="63"/>
      <c r="F124" s="197"/>
      <c r="G124" s="197"/>
      <c r="H124" s="197"/>
      <c r="I124" s="197"/>
      <c r="J124" s="189"/>
    </row>
    <row r="125" spans="1:10" x14ac:dyDescent="0.25">
      <c r="A125" s="72" t="s">
        <v>4</v>
      </c>
      <c r="B125" s="79" t="s">
        <v>0</v>
      </c>
      <c r="C125" s="79" t="s">
        <v>0</v>
      </c>
      <c r="D125" s="79" t="s">
        <v>0</v>
      </c>
      <c r="E125" s="63"/>
      <c r="F125" s="197"/>
      <c r="G125" s="197"/>
      <c r="H125" s="197"/>
      <c r="I125" s="197"/>
      <c r="J125" s="189"/>
    </row>
    <row r="126" spans="1:10" x14ac:dyDescent="0.25">
      <c r="A126" s="204" t="s">
        <v>3</v>
      </c>
      <c r="B126" s="96">
        <v>0</v>
      </c>
      <c r="C126" s="96">
        <v>0</v>
      </c>
      <c r="D126" s="96">
        <v>0</v>
      </c>
      <c r="E126" s="63"/>
      <c r="F126" s="197"/>
      <c r="G126" s="197"/>
      <c r="H126" s="197"/>
      <c r="I126" s="197"/>
      <c r="J126" s="189"/>
    </row>
    <row r="127" spans="1:10" ht="25.5" x14ac:dyDescent="0.25">
      <c r="A127" s="205" t="s">
        <v>140</v>
      </c>
      <c r="B127" s="206">
        <v>0</v>
      </c>
      <c r="C127" s="206">
        <v>0</v>
      </c>
      <c r="D127" s="206">
        <v>0</v>
      </c>
      <c r="E127" s="63"/>
      <c r="F127" s="197"/>
      <c r="G127" s="197"/>
      <c r="H127" s="197"/>
      <c r="I127" s="197"/>
      <c r="J127" s="189"/>
    </row>
    <row r="128" spans="1:10" x14ac:dyDescent="0.25">
      <c r="A128" s="73"/>
      <c r="B128" s="80"/>
      <c r="C128" s="80"/>
      <c r="D128" s="80"/>
      <c r="E128" s="67"/>
      <c r="F128" s="198"/>
      <c r="G128" s="198"/>
      <c r="H128" s="198"/>
      <c r="I128" s="198"/>
      <c r="J128" s="191"/>
    </row>
    <row r="129" spans="1:10" x14ac:dyDescent="0.25">
      <c r="A129" s="73"/>
      <c r="B129" s="80"/>
      <c r="C129" s="80"/>
      <c r="D129" s="80"/>
      <c r="E129" s="7"/>
      <c r="F129" s="80"/>
      <c r="G129" s="80"/>
      <c r="H129" s="80"/>
      <c r="I129" s="80"/>
      <c r="J129" s="192"/>
    </row>
  </sheetData>
  <mergeCells count="6">
    <mergeCell ref="H3:J3"/>
    <mergeCell ref="A1:D1"/>
    <mergeCell ref="A2:D2"/>
    <mergeCell ref="A3:A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topLeftCell="A4" workbookViewId="0">
      <selection activeCell="I11" sqref="I11"/>
    </sheetView>
  </sheetViews>
  <sheetFormatPr defaultRowHeight="15" x14ac:dyDescent="0.25"/>
  <cols>
    <col min="1" max="1" width="15.140625" style="74" customWidth="1"/>
    <col min="2" max="4" width="9.140625" style="74"/>
    <col min="6" max="6" width="26.7109375" style="74" customWidth="1"/>
    <col min="7" max="7" width="7.5703125" style="74" customWidth="1"/>
    <col min="8" max="9" width="7.42578125" style="74" customWidth="1"/>
    <col min="10" max="10" width="9.140625" style="184"/>
  </cols>
  <sheetData>
    <row r="1" spans="1:15" ht="39" customHeight="1" x14ac:dyDescent="0.25">
      <c r="A1" s="372" t="s">
        <v>137</v>
      </c>
      <c r="B1" s="373"/>
      <c r="C1" s="373"/>
      <c r="D1" s="373"/>
      <c r="E1" s="57"/>
      <c r="F1" s="113"/>
      <c r="G1" s="113"/>
      <c r="H1" s="113"/>
      <c r="I1" s="113"/>
      <c r="J1" s="185"/>
      <c r="K1" s="48"/>
    </row>
    <row r="2" spans="1:15" ht="33.75" customHeight="1" x14ac:dyDescent="0.25">
      <c r="A2" s="374" t="s">
        <v>149</v>
      </c>
      <c r="B2" s="375"/>
      <c r="C2" s="375"/>
      <c r="D2" s="375"/>
      <c r="E2" s="57"/>
      <c r="F2" s="113"/>
      <c r="G2" s="113"/>
      <c r="H2" s="113"/>
      <c r="I2" s="113"/>
      <c r="J2" s="185"/>
      <c r="K2" s="48"/>
    </row>
    <row r="3" spans="1:15" ht="15" customHeight="1" x14ac:dyDescent="0.25">
      <c r="A3" s="376" t="s">
        <v>131</v>
      </c>
      <c r="B3" s="378" t="s">
        <v>129</v>
      </c>
      <c r="C3" s="379"/>
      <c r="D3" s="379"/>
      <c r="E3" s="380"/>
      <c r="F3" s="380"/>
      <c r="G3" s="380"/>
      <c r="H3" s="371"/>
      <c r="I3" s="371"/>
      <c r="J3" s="371"/>
      <c r="K3" s="51"/>
    </row>
    <row r="4" spans="1:15" x14ac:dyDescent="0.25">
      <c r="A4" s="377"/>
      <c r="B4" s="75" t="s">
        <v>150</v>
      </c>
      <c r="C4" s="75" t="s">
        <v>151</v>
      </c>
      <c r="D4" s="76" t="s">
        <v>152</v>
      </c>
      <c r="E4" s="59"/>
      <c r="F4" s="183"/>
      <c r="G4" s="183"/>
      <c r="H4" s="183"/>
      <c r="I4" s="183"/>
      <c r="J4" s="186"/>
      <c r="K4" s="51"/>
    </row>
    <row r="5" spans="1:15" x14ac:dyDescent="0.25">
      <c r="A5" s="70" t="s">
        <v>139</v>
      </c>
      <c r="B5" s="75">
        <v>1</v>
      </c>
      <c r="C5" s="77">
        <v>2</v>
      </c>
      <c r="D5" s="76">
        <v>3</v>
      </c>
      <c r="E5" s="59"/>
      <c r="G5" s="132" t="s">
        <v>156</v>
      </c>
      <c r="H5" s="132" t="s">
        <v>151</v>
      </c>
      <c r="I5" s="132" t="s">
        <v>152</v>
      </c>
      <c r="J5" s="187"/>
      <c r="K5" s="53"/>
    </row>
    <row r="6" spans="1:15" ht="25.5" x14ac:dyDescent="0.25">
      <c r="A6" s="71" t="s">
        <v>129</v>
      </c>
      <c r="B6" s="78">
        <v>13735</v>
      </c>
      <c r="C6" s="78">
        <v>6617</v>
      </c>
      <c r="D6" s="78">
        <v>7118</v>
      </c>
      <c r="E6" s="61"/>
      <c r="F6" s="193" t="s">
        <v>153</v>
      </c>
      <c r="G6" s="193">
        <f>H6+I6</f>
        <v>3852</v>
      </c>
      <c r="H6" s="164">
        <f>C12+C18+C24</f>
        <v>1983</v>
      </c>
      <c r="I6" s="164">
        <f>D12+D18+D24</f>
        <v>1869</v>
      </c>
      <c r="J6" s="188"/>
      <c r="K6" s="55"/>
    </row>
    <row r="7" spans="1:15" ht="18.75" customHeight="1" x14ac:dyDescent="0.25">
      <c r="A7" s="72" t="s">
        <v>122</v>
      </c>
      <c r="B7" s="79">
        <v>180</v>
      </c>
      <c r="C7" s="79">
        <v>93</v>
      </c>
      <c r="D7" s="79">
        <v>87</v>
      </c>
      <c r="E7" s="63"/>
      <c r="F7" s="84" t="s">
        <v>154</v>
      </c>
      <c r="G7" s="193">
        <f t="shared" ref="G7:G15" si="0">H7+I7</f>
        <v>534</v>
      </c>
      <c r="H7" s="164">
        <f>C25+C26+C27</f>
        <v>277</v>
      </c>
      <c r="I7" s="164">
        <f>D25+D26+D27</f>
        <v>257</v>
      </c>
      <c r="J7" s="189"/>
      <c r="K7" s="49"/>
    </row>
    <row r="8" spans="1:15" x14ac:dyDescent="0.25">
      <c r="A8" s="72" t="s">
        <v>121</v>
      </c>
      <c r="B8" s="79">
        <v>234</v>
      </c>
      <c r="C8" s="79">
        <v>132</v>
      </c>
      <c r="D8" s="79">
        <v>102</v>
      </c>
      <c r="E8" s="63"/>
      <c r="F8" s="84" t="s">
        <v>155</v>
      </c>
      <c r="G8" s="193">
        <f t="shared" si="0"/>
        <v>4386</v>
      </c>
      <c r="H8" s="164">
        <f>C12+C18+C24+C25+C26+C27</f>
        <v>2260</v>
      </c>
      <c r="I8" s="164">
        <f>D12+D18+D24+D25+D26+D27</f>
        <v>2126</v>
      </c>
      <c r="J8" s="189"/>
      <c r="K8" s="49"/>
    </row>
    <row r="9" spans="1:15" ht="18.75" customHeight="1" x14ac:dyDescent="0.25">
      <c r="A9" s="72" t="s">
        <v>120</v>
      </c>
      <c r="B9" s="79">
        <v>255</v>
      </c>
      <c r="C9" s="79">
        <v>131</v>
      </c>
      <c r="D9" s="79">
        <v>124</v>
      </c>
      <c r="E9" s="63"/>
      <c r="F9" s="84" t="s">
        <v>199</v>
      </c>
      <c r="G9" s="193">
        <f t="shared" si="0"/>
        <v>6837</v>
      </c>
      <c r="H9" s="164">
        <f>C26+C27+C28+C29+C36+C42+C48+C54+C60+C66+C72+C78</f>
        <v>3659</v>
      </c>
      <c r="I9" s="164">
        <f>D26+D27+D28+D29+D36+D42+D48+D54+D60+D66+D72</f>
        <v>3178</v>
      </c>
      <c r="J9" s="189"/>
      <c r="K9" s="49"/>
    </row>
    <row r="10" spans="1:15" ht="17.25" customHeight="1" x14ac:dyDescent="0.25">
      <c r="A10" s="72" t="s">
        <v>119</v>
      </c>
      <c r="B10" s="79">
        <v>266</v>
      </c>
      <c r="C10" s="79">
        <v>133</v>
      </c>
      <c r="D10" s="79">
        <v>133</v>
      </c>
      <c r="E10" s="63"/>
      <c r="F10" s="84" t="s">
        <v>157</v>
      </c>
      <c r="G10" s="193">
        <f t="shared" si="0"/>
        <v>9349</v>
      </c>
      <c r="H10" s="164">
        <f>C28+C29+C36+C42+C48+C54+C60+C66+C72+C78+C84+C90+C96+C102+C108+C114+C120+C126+C127</f>
        <v>4357</v>
      </c>
      <c r="I10" s="164">
        <f>D28+D29+D36+D42+D48+D54+D60+D66+D72+D78+D84+D90+D96+D102+D108+D114+D120+D126+D127</f>
        <v>4992</v>
      </c>
      <c r="J10" s="189"/>
      <c r="K10" s="49"/>
    </row>
    <row r="11" spans="1:15" x14ac:dyDescent="0.25">
      <c r="A11" s="72" t="s">
        <v>118</v>
      </c>
      <c r="B11" s="79">
        <v>276</v>
      </c>
      <c r="C11" s="79">
        <v>159</v>
      </c>
      <c r="D11" s="79">
        <v>117</v>
      </c>
      <c r="E11" s="63"/>
      <c r="F11" s="194" t="s">
        <v>196</v>
      </c>
      <c r="G11" s="193">
        <f t="shared" si="0"/>
        <v>2849</v>
      </c>
      <c r="H11" s="84">
        <v>876</v>
      </c>
      <c r="I11" s="193">
        <v>1973</v>
      </c>
      <c r="J11" s="278"/>
      <c r="K11" s="278"/>
    </row>
    <row r="12" spans="1:15" x14ac:dyDescent="0.25">
      <c r="A12" s="81" t="s">
        <v>117</v>
      </c>
      <c r="B12" s="82">
        <v>1211</v>
      </c>
      <c r="C12" s="82">
        <v>648</v>
      </c>
      <c r="D12" s="82">
        <v>563</v>
      </c>
      <c r="E12" s="63"/>
      <c r="F12" s="195" t="s">
        <v>197</v>
      </c>
      <c r="G12" s="193">
        <f t="shared" si="0"/>
        <v>8142</v>
      </c>
      <c r="H12" s="84">
        <f>C28+C29+C36+C42+C48+C54+C60+C66+C72+C78+C84+C85</f>
        <v>3933</v>
      </c>
      <c r="I12" s="84">
        <f>D28+D29+D36+D42+D48+D54+D60+D66+D72+D78+D84+D85</f>
        <v>4209</v>
      </c>
      <c r="J12" s="189"/>
      <c r="K12" s="49"/>
    </row>
    <row r="13" spans="1:15" x14ac:dyDescent="0.25">
      <c r="A13" s="72" t="s">
        <v>116</v>
      </c>
      <c r="B13" s="79">
        <v>300</v>
      </c>
      <c r="C13" s="79">
        <v>144</v>
      </c>
      <c r="D13" s="79">
        <v>156</v>
      </c>
      <c r="E13" s="63"/>
      <c r="F13" s="195" t="s">
        <v>198</v>
      </c>
      <c r="G13" s="193">
        <f t="shared" si="0"/>
        <v>2837</v>
      </c>
      <c r="H13" s="84"/>
      <c r="I13" s="84">
        <f>D30+D36+D42+D48+D54+D60+D66</f>
        <v>2837</v>
      </c>
      <c r="J13" s="189"/>
      <c r="K13" s="179"/>
      <c r="L13" s="111"/>
      <c r="M13" s="111"/>
      <c r="N13" s="172"/>
      <c r="O13" s="111"/>
    </row>
    <row r="14" spans="1:15" x14ac:dyDescent="0.25">
      <c r="A14" s="72" t="s">
        <v>115</v>
      </c>
      <c r="B14" s="79">
        <v>307</v>
      </c>
      <c r="C14" s="79">
        <v>169</v>
      </c>
      <c r="D14" s="79">
        <v>138</v>
      </c>
      <c r="E14" s="63"/>
      <c r="F14" s="132" t="s">
        <v>195</v>
      </c>
      <c r="G14" s="193">
        <f t="shared" si="0"/>
        <v>13735</v>
      </c>
      <c r="H14" s="84">
        <f>H8+H10</f>
        <v>6617</v>
      </c>
      <c r="I14" s="84">
        <f>I8+I10</f>
        <v>7118</v>
      </c>
      <c r="J14" s="189"/>
      <c r="K14" s="175"/>
      <c r="L14" s="175"/>
      <c r="M14" s="175"/>
      <c r="N14" s="175"/>
      <c r="O14" s="111"/>
    </row>
    <row r="15" spans="1:15" ht="25.5" x14ac:dyDescent="0.25">
      <c r="A15" s="72" t="s">
        <v>114</v>
      </c>
      <c r="B15" s="79">
        <v>268</v>
      </c>
      <c r="C15" s="79">
        <v>145</v>
      </c>
      <c r="D15" s="79">
        <v>123</v>
      </c>
      <c r="E15" s="63"/>
      <c r="F15" s="84" t="s">
        <v>264</v>
      </c>
      <c r="G15" s="193">
        <f t="shared" si="0"/>
        <v>6500</v>
      </c>
      <c r="H15" s="278">
        <f>C28+C29+C36+C42+C48+C54+C60+C66+C72+C78</f>
        <v>3481</v>
      </c>
      <c r="I15" s="278">
        <f>D28+D29+D36+D42+D48+D54+D60+D66+D72</f>
        <v>3019</v>
      </c>
      <c r="J15" s="208"/>
      <c r="K15" s="61"/>
      <c r="L15" s="94"/>
      <c r="M15" s="62"/>
      <c r="N15" s="61"/>
      <c r="O15" s="111"/>
    </row>
    <row r="16" spans="1:15" x14ac:dyDescent="0.25">
      <c r="A16" s="72" t="s">
        <v>113</v>
      </c>
      <c r="B16" s="79">
        <v>288</v>
      </c>
      <c r="C16" s="79">
        <v>145</v>
      </c>
      <c r="D16" s="79">
        <v>143</v>
      </c>
      <c r="E16" s="63"/>
      <c r="F16" s="170"/>
      <c r="G16" s="196"/>
      <c r="H16" s="196"/>
      <c r="I16" s="196"/>
      <c r="J16" s="208"/>
      <c r="K16" s="63"/>
      <c r="L16" s="210"/>
      <c r="M16" s="211"/>
      <c r="N16" s="211"/>
      <c r="O16" s="111"/>
    </row>
    <row r="17" spans="1:15" x14ac:dyDescent="0.25">
      <c r="A17" s="72" t="s">
        <v>112</v>
      </c>
      <c r="B17" s="79">
        <v>284</v>
      </c>
      <c r="C17" s="79">
        <v>147</v>
      </c>
      <c r="D17" s="79">
        <v>137</v>
      </c>
      <c r="E17" s="169"/>
      <c r="F17" s="196"/>
      <c r="G17" s="196"/>
      <c r="H17" s="196"/>
      <c r="I17" s="196"/>
      <c r="J17" s="208"/>
      <c r="K17" s="63"/>
      <c r="L17" s="210"/>
      <c r="M17" s="212"/>
      <c r="N17" s="212"/>
      <c r="O17" s="111"/>
    </row>
    <row r="18" spans="1:15" x14ac:dyDescent="0.25">
      <c r="A18" s="83" t="s">
        <v>111</v>
      </c>
      <c r="B18" s="84">
        <v>1447</v>
      </c>
      <c r="C18" s="84">
        <v>750</v>
      </c>
      <c r="D18" s="84">
        <v>697</v>
      </c>
      <c r="E18" s="169"/>
      <c r="F18" s="196"/>
      <c r="G18" s="196"/>
      <c r="H18" s="196"/>
      <c r="I18" s="196"/>
      <c r="J18" s="208"/>
      <c r="L18" s="210"/>
      <c r="M18" s="169"/>
      <c r="N18" s="169"/>
    </row>
    <row r="19" spans="1:15" x14ac:dyDescent="0.25">
      <c r="A19" s="72" t="s">
        <v>110</v>
      </c>
      <c r="B19" s="79">
        <v>280</v>
      </c>
      <c r="C19" s="79">
        <v>143</v>
      </c>
      <c r="D19" s="79">
        <v>137</v>
      </c>
      <c r="E19" s="169"/>
      <c r="F19" s="196"/>
      <c r="G19" s="196"/>
      <c r="H19" s="196"/>
      <c r="I19" s="196"/>
      <c r="J19" s="208"/>
      <c r="L19" s="210"/>
      <c r="M19" s="169"/>
      <c r="N19" s="169"/>
    </row>
    <row r="20" spans="1:15" x14ac:dyDescent="0.25">
      <c r="A20" s="72" t="s">
        <v>109</v>
      </c>
      <c r="B20" s="79">
        <v>229</v>
      </c>
      <c r="C20" s="79">
        <v>122</v>
      </c>
      <c r="D20" s="79">
        <v>107</v>
      </c>
      <c r="E20" s="169"/>
      <c r="F20" s="196"/>
      <c r="G20" s="196"/>
      <c r="H20" s="196"/>
      <c r="I20" s="196"/>
      <c r="J20" s="208"/>
      <c r="L20" s="210"/>
      <c r="M20" s="169"/>
      <c r="N20" s="169"/>
    </row>
    <row r="21" spans="1:15" x14ac:dyDescent="0.25">
      <c r="A21" s="72" t="s">
        <v>108</v>
      </c>
      <c r="B21" s="79">
        <v>230</v>
      </c>
      <c r="C21" s="79">
        <v>106</v>
      </c>
      <c r="D21" s="79">
        <v>124</v>
      </c>
      <c r="E21" s="169"/>
      <c r="F21" s="196"/>
      <c r="G21" s="196"/>
      <c r="H21" s="197"/>
      <c r="I21" s="197"/>
      <c r="J21" s="189"/>
      <c r="K21" s="49"/>
      <c r="L21" s="172"/>
      <c r="M21" s="172"/>
      <c r="N21" s="172"/>
    </row>
    <row r="22" spans="1:15" x14ac:dyDescent="0.25">
      <c r="A22" s="72" t="s">
        <v>107</v>
      </c>
      <c r="B22" s="79">
        <v>249</v>
      </c>
      <c r="C22" s="79">
        <v>123</v>
      </c>
      <c r="D22" s="79">
        <v>126</v>
      </c>
      <c r="E22" s="169"/>
      <c r="F22" s="196"/>
      <c r="G22" s="196"/>
      <c r="H22" s="197"/>
      <c r="I22" s="197"/>
      <c r="J22" s="189"/>
      <c r="K22" s="49"/>
    </row>
    <row r="23" spans="1:15" x14ac:dyDescent="0.25">
      <c r="A23" s="72" t="s">
        <v>106</v>
      </c>
      <c r="B23" s="79">
        <v>206</v>
      </c>
      <c r="C23" s="79">
        <v>91</v>
      </c>
      <c r="D23" s="79">
        <v>115</v>
      </c>
      <c r="E23" s="63"/>
      <c r="F23" s="197"/>
      <c r="G23" s="197"/>
      <c r="H23" s="197"/>
      <c r="I23" s="197"/>
      <c r="J23" s="189"/>
      <c r="K23" s="49"/>
    </row>
    <row r="24" spans="1:15" x14ac:dyDescent="0.25">
      <c r="A24" s="83" t="s">
        <v>105</v>
      </c>
      <c r="B24" s="84">
        <v>1194</v>
      </c>
      <c r="C24" s="84">
        <v>585</v>
      </c>
      <c r="D24" s="84">
        <v>609</v>
      </c>
      <c r="E24" s="63"/>
      <c r="F24" s="197"/>
      <c r="G24" s="197"/>
      <c r="H24" s="197"/>
      <c r="I24" s="197"/>
      <c r="J24" s="189"/>
      <c r="K24" s="49"/>
    </row>
    <row r="25" spans="1:15" x14ac:dyDescent="0.25">
      <c r="A25" s="72" t="s">
        <v>104</v>
      </c>
      <c r="B25" s="79">
        <v>197</v>
      </c>
      <c r="C25" s="79">
        <v>99</v>
      </c>
      <c r="D25" s="79">
        <v>98</v>
      </c>
      <c r="E25" s="63"/>
      <c r="F25" s="197"/>
      <c r="G25" s="197"/>
      <c r="H25" s="197"/>
      <c r="I25" s="197"/>
      <c r="J25" s="190"/>
      <c r="K25" s="52"/>
    </row>
    <row r="26" spans="1:15" x14ac:dyDescent="0.25">
      <c r="A26" s="72" t="s">
        <v>103</v>
      </c>
      <c r="B26" s="79">
        <v>172</v>
      </c>
      <c r="C26" s="79">
        <v>88</v>
      </c>
      <c r="D26" s="79">
        <v>84</v>
      </c>
      <c r="E26" s="63"/>
      <c r="F26" s="197"/>
      <c r="G26" s="197"/>
      <c r="H26" s="197"/>
      <c r="I26" s="197"/>
      <c r="J26" s="190"/>
      <c r="K26" s="52"/>
    </row>
    <row r="27" spans="1:15" x14ac:dyDescent="0.25">
      <c r="A27" s="72" t="s">
        <v>102</v>
      </c>
      <c r="B27" s="79">
        <v>165</v>
      </c>
      <c r="C27" s="79">
        <v>90</v>
      </c>
      <c r="D27" s="79">
        <v>75</v>
      </c>
      <c r="E27" s="63"/>
      <c r="F27" s="197"/>
      <c r="G27" s="197"/>
      <c r="H27" s="197"/>
      <c r="I27" s="197"/>
      <c r="J27" s="190"/>
      <c r="K27" s="52"/>
    </row>
    <row r="28" spans="1:15" x14ac:dyDescent="0.25">
      <c r="A28" s="72" t="s">
        <v>101</v>
      </c>
      <c r="B28" s="79">
        <v>120</v>
      </c>
      <c r="C28" s="96">
        <v>62</v>
      </c>
      <c r="D28" s="96">
        <v>58</v>
      </c>
      <c r="E28" s="63"/>
      <c r="F28" s="197"/>
      <c r="G28" s="197"/>
      <c r="H28" s="197"/>
      <c r="I28" s="197"/>
      <c r="J28" s="190"/>
      <c r="K28" s="52"/>
    </row>
    <row r="29" spans="1:15" x14ac:dyDescent="0.25">
      <c r="A29" s="72" t="s">
        <v>100</v>
      </c>
      <c r="B29" s="79">
        <v>141</v>
      </c>
      <c r="C29" s="79">
        <v>79</v>
      </c>
      <c r="D29" s="79">
        <v>62</v>
      </c>
      <c r="E29" s="63"/>
      <c r="F29" s="197"/>
      <c r="G29" s="197"/>
      <c r="H29" s="197"/>
      <c r="I29" s="197"/>
      <c r="J29" s="190"/>
      <c r="K29" s="52"/>
    </row>
    <row r="30" spans="1:15" x14ac:dyDescent="0.25">
      <c r="A30" s="204" t="s">
        <v>99</v>
      </c>
      <c r="B30" s="96">
        <v>795</v>
      </c>
      <c r="C30" s="96">
        <v>418</v>
      </c>
      <c r="D30" s="96">
        <v>377</v>
      </c>
      <c r="E30" s="63"/>
      <c r="F30" s="197"/>
      <c r="G30" s="197"/>
      <c r="H30" s="197"/>
      <c r="I30" s="197"/>
      <c r="J30" s="190"/>
      <c r="K30" s="52"/>
    </row>
    <row r="31" spans="1:15" x14ac:dyDescent="0.25">
      <c r="A31" s="72" t="s">
        <v>98</v>
      </c>
      <c r="B31" s="79">
        <v>126</v>
      </c>
      <c r="C31" s="79">
        <v>65</v>
      </c>
      <c r="D31" s="79">
        <v>61</v>
      </c>
      <c r="E31" s="63"/>
      <c r="F31" s="197"/>
      <c r="G31" s="197"/>
      <c r="H31" s="197"/>
      <c r="I31" s="197"/>
      <c r="J31" s="190"/>
      <c r="K31" s="52"/>
    </row>
    <row r="32" spans="1:15" x14ac:dyDescent="0.25">
      <c r="A32" s="72" t="s">
        <v>97</v>
      </c>
      <c r="B32" s="79">
        <v>133</v>
      </c>
      <c r="C32" s="79">
        <v>70</v>
      </c>
      <c r="D32" s="79">
        <v>63</v>
      </c>
      <c r="E32" s="63"/>
      <c r="F32" s="197"/>
      <c r="G32" s="197"/>
      <c r="H32" s="197"/>
      <c r="I32" s="197"/>
      <c r="J32" s="189"/>
      <c r="K32" s="49"/>
    </row>
    <row r="33" spans="1:11" x14ac:dyDescent="0.25">
      <c r="A33" s="72" t="s">
        <v>96</v>
      </c>
      <c r="B33" s="79">
        <v>147</v>
      </c>
      <c r="C33" s="79">
        <v>79</v>
      </c>
      <c r="D33" s="79">
        <v>68</v>
      </c>
      <c r="E33" s="63"/>
      <c r="F33" s="197"/>
      <c r="G33" s="197"/>
      <c r="H33" s="197"/>
      <c r="I33" s="197"/>
      <c r="J33" s="189"/>
      <c r="K33" s="50"/>
    </row>
    <row r="34" spans="1:11" x14ac:dyDescent="0.25">
      <c r="A34" s="72" t="s">
        <v>95</v>
      </c>
      <c r="B34" s="79">
        <v>112</v>
      </c>
      <c r="C34" s="79">
        <v>54</v>
      </c>
      <c r="D34" s="79">
        <v>58</v>
      </c>
      <c r="E34" s="63"/>
      <c r="F34" s="197"/>
      <c r="G34" s="197"/>
      <c r="H34" s="197"/>
      <c r="I34" s="197"/>
      <c r="J34" s="189"/>
      <c r="K34" s="50"/>
    </row>
    <row r="35" spans="1:11" x14ac:dyDescent="0.25">
      <c r="A35" s="72" t="s">
        <v>94</v>
      </c>
      <c r="B35" s="79">
        <v>64</v>
      </c>
      <c r="C35" s="79">
        <v>42</v>
      </c>
      <c r="D35" s="79">
        <v>22</v>
      </c>
      <c r="E35" s="63"/>
      <c r="F35" s="197"/>
      <c r="G35" s="197"/>
      <c r="H35" s="197"/>
      <c r="I35" s="197"/>
      <c r="J35" s="189"/>
      <c r="K35" s="50"/>
    </row>
    <row r="36" spans="1:11" x14ac:dyDescent="0.25">
      <c r="A36" s="204" t="s">
        <v>93</v>
      </c>
      <c r="B36" s="96">
        <v>582</v>
      </c>
      <c r="C36" s="96">
        <v>310</v>
      </c>
      <c r="D36" s="96">
        <v>272</v>
      </c>
      <c r="E36" s="63"/>
      <c r="F36" s="197"/>
      <c r="G36" s="197"/>
      <c r="H36" s="197"/>
      <c r="I36" s="197"/>
      <c r="J36" s="189"/>
      <c r="K36" s="50"/>
    </row>
    <row r="37" spans="1:11" x14ac:dyDescent="0.25">
      <c r="A37" s="72" t="s">
        <v>92</v>
      </c>
      <c r="B37" s="79">
        <v>40</v>
      </c>
      <c r="C37" s="79">
        <v>28</v>
      </c>
      <c r="D37" s="79">
        <v>12</v>
      </c>
      <c r="E37" s="63"/>
      <c r="F37" s="197"/>
      <c r="G37" s="197"/>
      <c r="H37" s="197"/>
      <c r="I37" s="197"/>
      <c r="J37" s="189"/>
      <c r="K37" s="50"/>
    </row>
    <row r="38" spans="1:11" x14ac:dyDescent="0.25">
      <c r="A38" s="72" t="s">
        <v>91</v>
      </c>
      <c r="B38" s="79">
        <v>47</v>
      </c>
      <c r="C38" s="79">
        <v>25</v>
      </c>
      <c r="D38" s="79">
        <v>22</v>
      </c>
      <c r="E38" s="63"/>
      <c r="F38" s="197"/>
      <c r="G38" s="197"/>
      <c r="H38" s="197"/>
      <c r="I38" s="197"/>
      <c r="J38" s="189"/>
      <c r="K38" s="50"/>
    </row>
    <row r="39" spans="1:11" x14ac:dyDescent="0.25">
      <c r="A39" s="72" t="s">
        <v>90</v>
      </c>
      <c r="B39" s="79">
        <v>114</v>
      </c>
      <c r="C39" s="79">
        <v>65</v>
      </c>
      <c r="D39" s="79">
        <v>49</v>
      </c>
      <c r="E39" s="63"/>
      <c r="F39" s="197"/>
      <c r="G39" s="197"/>
      <c r="H39" s="197"/>
      <c r="I39" s="197"/>
      <c r="J39" s="189"/>
      <c r="K39" s="50"/>
    </row>
    <row r="40" spans="1:11" x14ac:dyDescent="0.25">
      <c r="A40" s="72" t="s">
        <v>89</v>
      </c>
      <c r="B40" s="79">
        <v>132</v>
      </c>
      <c r="C40" s="79">
        <v>71</v>
      </c>
      <c r="D40" s="79">
        <v>61</v>
      </c>
      <c r="E40" s="63"/>
      <c r="F40" s="197"/>
      <c r="G40" s="197"/>
      <c r="H40" s="197"/>
      <c r="I40" s="197"/>
      <c r="J40" s="189"/>
      <c r="K40" s="50"/>
    </row>
    <row r="41" spans="1:11" x14ac:dyDescent="0.25">
      <c r="A41" s="72" t="s">
        <v>88</v>
      </c>
      <c r="B41" s="79">
        <v>149</v>
      </c>
      <c r="C41" s="79">
        <v>74</v>
      </c>
      <c r="D41" s="79">
        <v>75</v>
      </c>
      <c r="E41" s="63"/>
      <c r="F41" s="197"/>
      <c r="G41" s="197"/>
      <c r="H41" s="197"/>
      <c r="I41" s="197"/>
      <c r="J41" s="189"/>
      <c r="K41" s="50"/>
    </row>
    <row r="42" spans="1:11" x14ac:dyDescent="0.25">
      <c r="A42" s="204" t="s">
        <v>87</v>
      </c>
      <c r="B42" s="96">
        <v>482</v>
      </c>
      <c r="C42" s="96">
        <v>263</v>
      </c>
      <c r="D42" s="96">
        <v>219</v>
      </c>
      <c r="E42" s="63"/>
      <c r="F42" s="197"/>
      <c r="G42" s="197"/>
      <c r="H42" s="197"/>
      <c r="I42" s="197"/>
      <c r="J42" s="189"/>
      <c r="K42" s="50"/>
    </row>
    <row r="43" spans="1:11" x14ac:dyDescent="0.25">
      <c r="A43" s="72" t="s">
        <v>86</v>
      </c>
      <c r="B43" s="79">
        <v>208</v>
      </c>
      <c r="C43" s="79">
        <v>110</v>
      </c>
      <c r="D43" s="79">
        <v>98</v>
      </c>
      <c r="E43" s="63"/>
      <c r="F43" s="197"/>
      <c r="G43" s="197"/>
      <c r="H43" s="197"/>
      <c r="I43" s="197"/>
      <c r="J43" s="189"/>
      <c r="K43" s="50"/>
    </row>
    <row r="44" spans="1:11" x14ac:dyDescent="0.25">
      <c r="A44" s="72" t="s">
        <v>85</v>
      </c>
      <c r="B44" s="79">
        <v>205</v>
      </c>
      <c r="C44" s="79">
        <v>88</v>
      </c>
      <c r="D44" s="79">
        <v>117</v>
      </c>
      <c r="E44" s="63"/>
      <c r="F44" s="197"/>
      <c r="G44" s="197"/>
      <c r="H44" s="197"/>
      <c r="I44" s="197"/>
      <c r="J44" s="189"/>
      <c r="K44" s="50"/>
    </row>
    <row r="45" spans="1:11" x14ac:dyDescent="0.25">
      <c r="A45" s="72" t="s">
        <v>84</v>
      </c>
      <c r="B45" s="79">
        <v>202</v>
      </c>
      <c r="C45" s="79">
        <v>86</v>
      </c>
      <c r="D45" s="79">
        <v>116</v>
      </c>
      <c r="E45" s="63"/>
      <c r="F45" s="197"/>
      <c r="G45" s="197"/>
      <c r="H45" s="197"/>
      <c r="I45" s="197"/>
      <c r="J45" s="189"/>
      <c r="K45" s="50"/>
    </row>
    <row r="46" spans="1:11" x14ac:dyDescent="0.25">
      <c r="A46" s="72" t="s">
        <v>83</v>
      </c>
      <c r="B46" s="79">
        <v>208</v>
      </c>
      <c r="C46" s="79">
        <v>95</v>
      </c>
      <c r="D46" s="79">
        <v>113</v>
      </c>
      <c r="E46" s="63"/>
      <c r="F46" s="197"/>
      <c r="G46" s="197"/>
      <c r="H46" s="197"/>
      <c r="I46" s="197"/>
      <c r="J46" s="189"/>
      <c r="K46" s="50"/>
    </row>
    <row r="47" spans="1:11" x14ac:dyDescent="0.25">
      <c r="A47" s="72" t="s">
        <v>82</v>
      </c>
      <c r="B47" s="79">
        <v>221</v>
      </c>
      <c r="C47" s="79">
        <v>123</v>
      </c>
      <c r="D47" s="79">
        <v>98</v>
      </c>
      <c r="E47" s="63"/>
      <c r="F47" s="197"/>
      <c r="G47" s="197"/>
      <c r="H47" s="197"/>
      <c r="I47" s="197"/>
      <c r="J47" s="189"/>
      <c r="K47" s="50"/>
    </row>
    <row r="48" spans="1:11" x14ac:dyDescent="0.25">
      <c r="A48" s="204" t="s">
        <v>81</v>
      </c>
      <c r="B48" s="96">
        <v>1044</v>
      </c>
      <c r="C48" s="96">
        <v>502</v>
      </c>
      <c r="D48" s="96">
        <v>542</v>
      </c>
      <c r="E48" s="63"/>
      <c r="F48" s="197"/>
      <c r="G48" s="197"/>
      <c r="H48" s="197"/>
      <c r="I48" s="197"/>
      <c r="J48" s="189"/>
      <c r="K48" s="50"/>
    </row>
    <row r="49" spans="1:11" x14ac:dyDescent="0.25">
      <c r="A49" s="72" t="s">
        <v>80</v>
      </c>
      <c r="B49" s="79">
        <v>183</v>
      </c>
      <c r="C49" s="79">
        <v>86</v>
      </c>
      <c r="D49" s="79">
        <v>97</v>
      </c>
      <c r="E49" s="63"/>
      <c r="F49" s="197"/>
      <c r="G49" s="197"/>
      <c r="H49" s="197"/>
      <c r="I49" s="197"/>
      <c r="J49" s="189"/>
      <c r="K49" s="50"/>
    </row>
    <row r="50" spans="1:11" x14ac:dyDescent="0.25">
      <c r="A50" s="72" t="s">
        <v>79</v>
      </c>
      <c r="B50" s="79">
        <v>202</v>
      </c>
      <c r="C50" s="79">
        <v>97</v>
      </c>
      <c r="D50" s="79">
        <v>105</v>
      </c>
      <c r="E50" s="63"/>
      <c r="F50" s="197"/>
      <c r="G50" s="197"/>
      <c r="H50" s="197"/>
      <c r="I50" s="197"/>
      <c r="J50" s="189"/>
      <c r="K50" s="50"/>
    </row>
    <row r="51" spans="1:11" x14ac:dyDescent="0.25">
      <c r="A51" s="72" t="s">
        <v>78</v>
      </c>
      <c r="B51" s="79">
        <v>232</v>
      </c>
      <c r="C51" s="79">
        <v>118</v>
      </c>
      <c r="D51" s="79">
        <v>114</v>
      </c>
      <c r="E51" s="63"/>
      <c r="F51" s="197"/>
      <c r="G51" s="197"/>
      <c r="H51" s="197"/>
      <c r="I51" s="197"/>
      <c r="J51" s="189"/>
      <c r="K51" s="49"/>
    </row>
    <row r="52" spans="1:11" x14ac:dyDescent="0.25">
      <c r="A52" s="72" t="s">
        <v>77</v>
      </c>
      <c r="B52" s="79">
        <v>184</v>
      </c>
      <c r="C52" s="79">
        <v>86</v>
      </c>
      <c r="D52" s="79">
        <v>98</v>
      </c>
      <c r="E52" s="63"/>
      <c r="F52" s="197"/>
      <c r="G52" s="197"/>
      <c r="H52" s="197"/>
      <c r="I52" s="197"/>
      <c r="J52" s="189"/>
      <c r="K52" s="49"/>
    </row>
    <row r="53" spans="1:11" x14ac:dyDescent="0.25">
      <c r="A53" s="72" t="s">
        <v>76</v>
      </c>
      <c r="B53" s="79">
        <v>167</v>
      </c>
      <c r="C53" s="79">
        <v>84</v>
      </c>
      <c r="D53" s="79">
        <v>83</v>
      </c>
      <c r="E53" s="63"/>
      <c r="F53" s="197"/>
      <c r="G53" s="197"/>
      <c r="H53" s="197"/>
      <c r="I53" s="197"/>
      <c r="J53" s="189"/>
      <c r="K53" s="49"/>
    </row>
    <row r="54" spans="1:11" x14ac:dyDescent="0.25">
      <c r="A54" s="204" t="s">
        <v>75</v>
      </c>
      <c r="B54" s="96">
        <v>968</v>
      </c>
      <c r="C54" s="96">
        <v>471</v>
      </c>
      <c r="D54" s="96">
        <v>497</v>
      </c>
      <c r="E54" s="63"/>
      <c r="F54" s="197"/>
      <c r="G54" s="197"/>
      <c r="H54" s="197"/>
      <c r="I54" s="197"/>
      <c r="J54" s="189"/>
      <c r="K54" s="49"/>
    </row>
    <row r="55" spans="1:11" x14ac:dyDescent="0.25">
      <c r="A55" s="72" t="s">
        <v>74</v>
      </c>
      <c r="B55" s="79">
        <v>199</v>
      </c>
      <c r="C55" s="79">
        <v>88</v>
      </c>
      <c r="D55" s="79">
        <v>111</v>
      </c>
      <c r="E55" s="63"/>
      <c r="F55" s="197"/>
      <c r="G55" s="197"/>
      <c r="H55" s="197"/>
      <c r="I55" s="197"/>
      <c r="J55" s="189"/>
      <c r="K55" s="49"/>
    </row>
    <row r="56" spans="1:11" x14ac:dyDescent="0.25">
      <c r="A56" s="72" t="s">
        <v>73</v>
      </c>
      <c r="B56" s="79">
        <v>203</v>
      </c>
      <c r="C56" s="79">
        <v>89</v>
      </c>
      <c r="D56" s="79">
        <v>114</v>
      </c>
      <c r="E56" s="63"/>
      <c r="F56" s="197"/>
      <c r="G56" s="197"/>
      <c r="H56" s="197"/>
      <c r="I56" s="197"/>
      <c r="J56" s="189"/>
      <c r="K56" s="49"/>
    </row>
    <row r="57" spans="1:11" x14ac:dyDescent="0.25">
      <c r="A57" s="72" t="s">
        <v>72</v>
      </c>
      <c r="B57" s="79">
        <v>181</v>
      </c>
      <c r="C57" s="79">
        <v>88</v>
      </c>
      <c r="D57" s="79">
        <v>93</v>
      </c>
      <c r="E57" s="63"/>
      <c r="F57" s="197"/>
      <c r="G57" s="197"/>
      <c r="H57" s="197"/>
      <c r="I57" s="197"/>
      <c r="J57" s="189"/>
      <c r="K57" s="49"/>
    </row>
    <row r="58" spans="1:11" x14ac:dyDescent="0.25">
      <c r="A58" s="72" t="s">
        <v>71</v>
      </c>
      <c r="B58" s="79">
        <v>187</v>
      </c>
      <c r="C58" s="79">
        <v>91</v>
      </c>
      <c r="D58" s="79">
        <v>96</v>
      </c>
      <c r="E58" s="63"/>
      <c r="F58" s="197"/>
      <c r="G58" s="197"/>
      <c r="H58" s="197"/>
      <c r="I58" s="197"/>
      <c r="J58" s="189"/>
      <c r="K58" s="49"/>
    </row>
    <row r="59" spans="1:11" x14ac:dyDescent="0.25">
      <c r="A59" s="72" t="s">
        <v>70</v>
      </c>
      <c r="B59" s="79">
        <v>186</v>
      </c>
      <c r="C59" s="79">
        <v>100</v>
      </c>
      <c r="D59" s="79">
        <v>86</v>
      </c>
      <c r="E59" s="63"/>
      <c r="F59" s="197"/>
      <c r="G59" s="197"/>
      <c r="H59" s="197"/>
      <c r="I59" s="197"/>
      <c r="J59" s="189"/>
      <c r="K59" s="49"/>
    </row>
    <row r="60" spans="1:11" x14ac:dyDescent="0.25">
      <c r="A60" s="204" t="s">
        <v>69</v>
      </c>
      <c r="B60" s="96">
        <v>956</v>
      </c>
      <c r="C60" s="96">
        <v>456</v>
      </c>
      <c r="D60" s="96">
        <v>500</v>
      </c>
      <c r="E60" s="63"/>
      <c r="F60" s="197"/>
      <c r="G60" s="197"/>
      <c r="H60" s="197"/>
      <c r="I60" s="197"/>
      <c r="J60" s="189"/>
      <c r="K60" s="49"/>
    </row>
    <row r="61" spans="1:11" x14ac:dyDescent="0.25">
      <c r="A61" s="72" t="s">
        <v>68</v>
      </c>
      <c r="B61" s="79">
        <v>177</v>
      </c>
      <c r="C61" s="79">
        <v>79</v>
      </c>
      <c r="D61" s="79">
        <v>98</v>
      </c>
      <c r="E61" s="63"/>
      <c r="F61" s="197"/>
      <c r="G61" s="197"/>
      <c r="H61" s="197"/>
      <c r="I61" s="197"/>
      <c r="J61" s="189"/>
      <c r="K61" s="49"/>
    </row>
    <row r="62" spans="1:11" x14ac:dyDescent="0.25">
      <c r="A62" s="72" t="s">
        <v>67</v>
      </c>
      <c r="B62" s="79">
        <v>154</v>
      </c>
      <c r="C62" s="79">
        <v>76</v>
      </c>
      <c r="D62" s="79">
        <v>78</v>
      </c>
      <c r="E62" s="63"/>
      <c r="F62" s="197"/>
      <c r="G62" s="197"/>
      <c r="H62" s="197"/>
      <c r="I62" s="197"/>
      <c r="J62" s="189"/>
      <c r="K62" s="49"/>
    </row>
    <row r="63" spans="1:11" x14ac:dyDescent="0.25">
      <c r="A63" s="72" t="s">
        <v>66</v>
      </c>
      <c r="B63" s="79">
        <v>153</v>
      </c>
      <c r="C63" s="79">
        <v>67</v>
      </c>
      <c r="D63" s="79">
        <v>86</v>
      </c>
      <c r="E63" s="63"/>
      <c r="F63" s="197"/>
      <c r="G63" s="197"/>
      <c r="H63" s="197"/>
      <c r="I63" s="197"/>
      <c r="J63" s="189"/>
      <c r="K63" s="49"/>
    </row>
    <row r="64" spans="1:11" x14ac:dyDescent="0.25">
      <c r="A64" s="72" t="s">
        <v>65</v>
      </c>
      <c r="B64" s="79">
        <v>160</v>
      </c>
      <c r="C64" s="79">
        <v>76</v>
      </c>
      <c r="D64" s="79">
        <v>84</v>
      </c>
      <c r="E64" s="63"/>
      <c r="F64" s="197"/>
      <c r="G64" s="197"/>
      <c r="H64" s="197"/>
      <c r="I64" s="197"/>
      <c r="J64" s="189"/>
      <c r="K64" s="49"/>
    </row>
    <row r="65" spans="1:11" x14ac:dyDescent="0.25">
      <c r="A65" s="72" t="s">
        <v>64</v>
      </c>
      <c r="B65" s="79">
        <v>163</v>
      </c>
      <c r="C65" s="79">
        <v>79</v>
      </c>
      <c r="D65" s="79">
        <v>84</v>
      </c>
      <c r="E65" s="63"/>
      <c r="F65" s="197"/>
      <c r="G65" s="197"/>
      <c r="H65" s="197"/>
      <c r="I65" s="197"/>
      <c r="J65" s="189"/>
      <c r="K65" s="49"/>
    </row>
    <row r="66" spans="1:11" x14ac:dyDescent="0.25">
      <c r="A66" s="204" t="s">
        <v>63</v>
      </c>
      <c r="B66" s="96">
        <v>807</v>
      </c>
      <c r="C66" s="96">
        <v>377</v>
      </c>
      <c r="D66" s="96">
        <v>430</v>
      </c>
      <c r="E66" s="63"/>
      <c r="F66" s="197"/>
      <c r="G66" s="197"/>
      <c r="H66" s="197"/>
      <c r="I66" s="197"/>
      <c r="J66" s="189"/>
      <c r="K66" s="49"/>
    </row>
    <row r="67" spans="1:11" x14ac:dyDescent="0.25">
      <c r="A67" s="72" t="s">
        <v>62</v>
      </c>
      <c r="B67" s="79">
        <v>182</v>
      </c>
      <c r="C67" s="79">
        <v>90</v>
      </c>
      <c r="D67" s="79">
        <v>92</v>
      </c>
      <c r="E67" s="63"/>
      <c r="F67" s="197"/>
      <c r="G67" s="197"/>
      <c r="H67" s="197"/>
      <c r="I67" s="197"/>
      <c r="J67" s="189"/>
      <c r="K67" s="49"/>
    </row>
    <row r="68" spans="1:11" x14ac:dyDescent="0.25">
      <c r="A68" s="72" t="s">
        <v>61</v>
      </c>
      <c r="B68" s="79">
        <v>149</v>
      </c>
      <c r="C68" s="79">
        <v>62</v>
      </c>
      <c r="D68" s="79">
        <v>87</v>
      </c>
      <c r="E68" s="63"/>
      <c r="F68" s="197"/>
      <c r="G68" s="197"/>
      <c r="H68" s="197"/>
      <c r="I68" s="197"/>
      <c r="J68" s="189"/>
      <c r="K68" s="49"/>
    </row>
    <row r="69" spans="1:11" x14ac:dyDescent="0.25">
      <c r="A69" s="72" t="s">
        <v>60</v>
      </c>
      <c r="B69" s="79">
        <v>182</v>
      </c>
      <c r="C69" s="79">
        <v>109</v>
      </c>
      <c r="D69" s="79">
        <v>73</v>
      </c>
      <c r="E69" s="63"/>
      <c r="F69" s="197"/>
      <c r="G69" s="197"/>
      <c r="H69" s="197"/>
      <c r="I69" s="197"/>
      <c r="J69" s="189"/>
      <c r="K69" s="49"/>
    </row>
    <row r="70" spans="1:11" x14ac:dyDescent="0.25">
      <c r="A70" s="72" t="s">
        <v>59</v>
      </c>
      <c r="B70" s="79">
        <v>168</v>
      </c>
      <c r="C70" s="79">
        <v>75</v>
      </c>
      <c r="D70" s="79">
        <v>93</v>
      </c>
      <c r="E70" s="63"/>
      <c r="F70" s="197"/>
      <c r="G70" s="197"/>
      <c r="H70" s="197"/>
      <c r="I70" s="197"/>
      <c r="J70" s="189"/>
      <c r="K70" s="49"/>
    </row>
    <row r="71" spans="1:11" x14ac:dyDescent="0.25">
      <c r="A71" s="72" t="s">
        <v>58</v>
      </c>
      <c r="B71" s="79">
        <v>185</v>
      </c>
      <c r="C71" s="79">
        <v>91</v>
      </c>
      <c r="D71" s="79">
        <v>94</v>
      </c>
      <c r="E71" s="63"/>
      <c r="F71" s="197"/>
      <c r="G71" s="197"/>
      <c r="H71" s="197"/>
      <c r="I71" s="197"/>
      <c r="J71" s="189"/>
      <c r="K71" s="49"/>
    </row>
    <row r="72" spans="1:11" x14ac:dyDescent="0.25">
      <c r="A72" s="204" t="s">
        <v>57</v>
      </c>
      <c r="B72" s="96">
        <v>866</v>
      </c>
      <c r="C72" s="96">
        <v>427</v>
      </c>
      <c r="D72" s="96">
        <v>439</v>
      </c>
      <c r="E72" s="63"/>
      <c r="F72" s="197"/>
      <c r="G72" s="197"/>
      <c r="H72" s="197"/>
      <c r="I72" s="197"/>
      <c r="J72" s="189"/>
      <c r="K72" s="49"/>
    </row>
    <row r="73" spans="1:11" x14ac:dyDescent="0.25">
      <c r="A73" s="72" t="s">
        <v>56</v>
      </c>
      <c r="B73" s="79">
        <v>203</v>
      </c>
      <c r="C73" s="79">
        <v>97</v>
      </c>
      <c r="D73" s="79">
        <v>106</v>
      </c>
      <c r="E73" s="63"/>
      <c r="F73" s="197"/>
      <c r="G73" s="197"/>
      <c r="H73" s="197"/>
      <c r="I73" s="197"/>
      <c r="J73" s="189"/>
      <c r="K73" s="49"/>
    </row>
    <row r="74" spans="1:11" x14ac:dyDescent="0.25">
      <c r="A74" s="72" t="s">
        <v>55</v>
      </c>
      <c r="B74" s="79">
        <v>202</v>
      </c>
      <c r="C74" s="79">
        <v>92</v>
      </c>
      <c r="D74" s="79">
        <v>110</v>
      </c>
      <c r="E74" s="63"/>
      <c r="F74" s="197"/>
      <c r="G74" s="197"/>
      <c r="H74" s="197"/>
      <c r="I74" s="197"/>
      <c r="J74" s="189"/>
      <c r="K74" s="49"/>
    </row>
    <row r="75" spans="1:11" x14ac:dyDescent="0.25">
      <c r="A75" s="72" t="s">
        <v>54</v>
      </c>
      <c r="B75" s="79">
        <v>234</v>
      </c>
      <c r="C75" s="79">
        <v>111</v>
      </c>
      <c r="D75" s="79">
        <v>123</v>
      </c>
      <c r="E75" s="63"/>
      <c r="F75" s="197"/>
      <c r="G75" s="197"/>
      <c r="H75" s="197"/>
      <c r="I75" s="197"/>
      <c r="J75" s="189"/>
      <c r="K75" s="49"/>
    </row>
    <row r="76" spans="1:11" x14ac:dyDescent="0.25">
      <c r="A76" s="72" t="s">
        <v>53</v>
      </c>
      <c r="B76" s="79">
        <v>238</v>
      </c>
      <c r="C76" s="79">
        <v>123</v>
      </c>
      <c r="D76" s="79">
        <v>115</v>
      </c>
      <c r="E76" s="63"/>
      <c r="F76" s="197"/>
      <c r="G76" s="197"/>
      <c r="H76" s="197"/>
      <c r="I76" s="197"/>
      <c r="J76" s="189"/>
      <c r="K76" s="49"/>
    </row>
    <row r="77" spans="1:11" x14ac:dyDescent="0.25">
      <c r="A77" s="72" t="s">
        <v>52</v>
      </c>
      <c r="B77" s="79">
        <v>222</v>
      </c>
      <c r="C77" s="79">
        <v>111</v>
      </c>
      <c r="D77" s="79">
        <v>111</v>
      </c>
      <c r="E77" s="63"/>
      <c r="F77" s="197"/>
      <c r="G77" s="197"/>
      <c r="H77" s="197"/>
      <c r="I77" s="197"/>
      <c r="J77" s="189"/>
      <c r="K77" s="49"/>
    </row>
    <row r="78" spans="1:11" x14ac:dyDescent="0.25">
      <c r="A78" s="204" t="s">
        <v>51</v>
      </c>
      <c r="B78" s="96">
        <v>1099</v>
      </c>
      <c r="C78" s="96">
        <v>534</v>
      </c>
      <c r="D78" s="96">
        <v>565</v>
      </c>
      <c r="E78" s="63"/>
      <c r="F78" s="197"/>
      <c r="G78" s="197"/>
      <c r="H78" s="197"/>
      <c r="I78" s="197"/>
      <c r="J78" s="189"/>
      <c r="K78" s="49"/>
    </row>
    <row r="79" spans="1:11" x14ac:dyDescent="0.25">
      <c r="A79" s="72" t="s">
        <v>50</v>
      </c>
      <c r="B79" s="79">
        <v>219</v>
      </c>
      <c r="C79" s="79">
        <v>90</v>
      </c>
      <c r="D79" s="79">
        <v>129</v>
      </c>
      <c r="E79" s="63"/>
      <c r="F79" s="197"/>
      <c r="G79" s="197"/>
      <c r="H79" s="197"/>
      <c r="I79" s="197"/>
      <c r="J79" s="189"/>
      <c r="K79" s="49"/>
    </row>
    <row r="80" spans="1:11" x14ac:dyDescent="0.25">
      <c r="A80" s="72" t="s">
        <v>49</v>
      </c>
      <c r="B80" s="79">
        <v>192</v>
      </c>
      <c r="C80" s="79">
        <v>77</v>
      </c>
      <c r="D80" s="79">
        <v>115</v>
      </c>
      <c r="E80" s="63"/>
      <c r="F80" s="197"/>
      <c r="G80" s="197"/>
      <c r="H80" s="197"/>
      <c r="I80" s="197"/>
      <c r="J80" s="189"/>
      <c r="K80" s="49"/>
    </row>
    <row r="81" spans="1:11" x14ac:dyDescent="0.25">
      <c r="A81" s="72" t="s">
        <v>48</v>
      </c>
      <c r="B81" s="79">
        <v>187</v>
      </c>
      <c r="C81" s="79">
        <v>86</v>
      </c>
      <c r="D81" s="79">
        <v>101</v>
      </c>
      <c r="E81" s="63"/>
      <c r="F81" s="197"/>
      <c r="G81" s="197"/>
      <c r="H81" s="197"/>
      <c r="I81" s="197"/>
      <c r="J81" s="189"/>
      <c r="K81" s="49"/>
    </row>
    <row r="82" spans="1:11" x14ac:dyDescent="0.25">
      <c r="A82" s="72" t="s">
        <v>47</v>
      </c>
      <c r="B82" s="79">
        <v>179</v>
      </c>
      <c r="C82" s="79">
        <v>71</v>
      </c>
      <c r="D82" s="79">
        <v>108</v>
      </c>
      <c r="E82" s="63"/>
      <c r="F82" s="197"/>
      <c r="G82" s="197"/>
      <c r="H82" s="197"/>
      <c r="I82" s="197"/>
      <c r="J82" s="189"/>
      <c r="K82" s="49"/>
    </row>
    <row r="83" spans="1:11" x14ac:dyDescent="0.25">
      <c r="A83" s="72" t="s">
        <v>46</v>
      </c>
      <c r="B83" s="79">
        <v>145</v>
      </c>
      <c r="C83" s="79">
        <v>55</v>
      </c>
      <c r="D83" s="79">
        <v>90</v>
      </c>
      <c r="E83" s="63"/>
      <c r="F83" s="197"/>
      <c r="G83" s="197"/>
      <c r="H83" s="197"/>
      <c r="I83" s="197"/>
      <c r="J83" s="189"/>
      <c r="K83" s="49"/>
    </row>
    <row r="84" spans="1:11" x14ac:dyDescent="0.25">
      <c r="A84" s="204" t="s">
        <v>45</v>
      </c>
      <c r="B84" s="96">
        <v>922</v>
      </c>
      <c r="C84" s="96">
        <v>379</v>
      </c>
      <c r="D84" s="96">
        <v>543</v>
      </c>
      <c r="E84" s="63"/>
      <c r="F84" s="197"/>
      <c r="G84" s="197"/>
      <c r="H84" s="197"/>
      <c r="I84" s="197"/>
      <c r="J84" s="189"/>
      <c r="K84" s="49"/>
    </row>
    <row r="85" spans="1:11" x14ac:dyDescent="0.25">
      <c r="A85" s="72" t="s">
        <v>44</v>
      </c>
      <c r="B85" s="79">
        <v>155</v>
      </c>
      <c r="C85" s="79">
        <v>73</v>
      </c>
      <c r="D85" s="79">
        <v>82</v>
      </c>
      <c r="E85" s="63"/>
      <c r="F85" s="197"/>
      <c r="G85" s="197"/>
      <c r="H85" s="197"/>
      <c r="I85" s="197"/>
      <c r="J85" s="189"/>
      <c r="K85" s="49"/>
    </row>
    <row r="86" spans="1:11" x14ac:dyDescent="0.25">
      <c r="A86" s="72" t="s">
        <v>43</v>
      </c>
      <c r="B86" s="79">
        <v>148</v>
      </c>
      <c r="C86" s="79">
        <v>72</v>
      </c>
      <c r="D86" s="79">
        <v>76</v>
      </c>
      <c r="E86" s="63"/>
      <c r="F86" s="197"/>
      <c r="G86" s="197"/>
      <c r="H86" s="197"/>
      <c r="I86" s="197"/>
      <c r="J86" s="189"/>
      <c r="K86" s="49"/>
    </row>
    <row r="87" spans="1:11" x14ac:dyDescent="0.25">
      <c r="A87" s="72" t="s">
        <v>42</v>
      </c>
      <c r="B87" s="79">
        <v>131</v>
      </c>
      <c r="C87" s="79">
        <v>50</v>
      </c>
      <c r="D87" s="79">
        <v>81</v>
      </c>
      <c r="E87" s="63"/>
      <c r="F87" s="197"/>
      <c r="G87" s="197"/>
      <c r="H87" s="197"/>
      <c r="I87" s="197"/>
      <c r="J87" s="189"/>
      <c r="K87" s="49"/>
    </row>
    <row r="88" spans="1:11" x14ac:dyDescent="0.25">
      <c r="A88" s="72" t="s">
        <v>41</v>
      </c>
      <c r="B88" s="79">
        <v>109</v>
      </c>
      <c r="C88" s="79">
        <v>49</v>
      </c>
      <c r="D88" s="79">
        <v>60</v>
      </c>
      <c r="E88" s="63"/>
      <c r="F88" s="197"/>
      <c r="G88" s="197"/>
      <c r="H88" s="197"/>
      <c r="I88" s="197"/>
      <c r="J88" s="189"/>
      <c r="K88" s="49"/>
    </row>
    <row r="89" spans="1:11" x14ac:dyDescent="0.25">
      <c r="A89" s="72" t="s">
        <v>40</v>
      </c>
      <c r="B89" s="79">
        <v>98</v>
      </c>
      <c r="C89" s="79">
        <v>41</v>
      </c>
      <c r="D89" s="79">
        <v>57</v>
      </c>
      <c r="E89" s="63"/>
      <c r="F89" s="197"/>
      <c r="G89" s="197"/>
      <c r="H89" s="197"/>
      <c r="I89" s="197"/>
      <c r="J89" s="189"/>
      <c r="K89" s="49"/>
    </row>
    <row r="90" spans="1:11" x14ac:dyDescent="0.25">
      <c r="A90" s="204" t="s">
        <v>39</v>
      </c>
      <c r="B90" s="96">
        <v>641</v>
      </c>
      <c r="C90" s="96">
        <v>285</v>
      </c>
      <c r="D90" s="96">
        <v>356</v>
      </c>
      <c r="E90" s="63"/>
      <c r="F90" s="197"/>
      <c r="G90" s="197"/>
      <c r="H90" s="197"/>
      <c r="I90" s="197"/>
      <c r="J90" s="189"/>
      <c r="K90" s="49"/>
    </row>
    <row r="91" spans="1:11" x14ac:dyDescent="0.25">
      <c r="A91" s="72" t="s">
        <v>38</v>
      </c>
      <c r="B91" s="79">
        <v>55</v>
      </c>
      <c r="C91" s="79">
        <v>11</v>
      </c>
      <c r="D91" s="79">
        <v>44</v>
      </c>
      <c r="E91" s="63"/>
      <c r="F91" s="197"/>
      <c r="G91" s="197"/>
      <c r="H91" s="197"/>
      <c r="I91" s="197"/>
      <c r="J91" s="189"/>
      <c r="K91" s="49"/>
    </row>
    <row r="92" spans="1:11" x14ac:dyDescent="0.25">
      <c r="A92" s="72" t="s">
        <v>37</v>
      </c>
      <c r="B92" s="79">
        <v>55</v>
      </c>
      <c r="C92" s="79">
        <v>20</v>
      </c>
      <c r="D92" s="79">
        <v>35</v>
      </c>
      <c r="E92" s="63"/>
      <c r="F92" s="197"/>
      <c r="G92" s="197"/>
      <c r="H92" s="197"/>
      <c r="I92" s="197"/>
      <c r="J92" s="189"/>
      <c r="K92" s="49"/>
    </row>
    <row r="93" spans="1:11" x14ac:dyDescent="0.25">
      <c r="A93" s="72" t="s">
        <v>36</v>
      </c>
      <c r="B93" s="79">
        <v>32</v>
      </c>
      <c r="C93" s="79">
        <v>4</v>
      </c>
      <c r="D93" s="79">
        <v>28</v>
      </c>
      <c r="E93" s="63"/>
      <c r="F93" s="197"/>
      <c r="G93" s="197"/>
      <c r="H93" s="197"/>
      <c r="I93" s="197"/>
      <c r="J93" s="189"/>
      <c r="K93" s="49"/>
    </row>
    <row r="94" spans="1:11" x14ac:dyDescent="0.25">
      <c r="A94" s="72" t="s">
        <v>35</v>
      </c>
      <c r="B94" s="79">
        <v>20</v>
      </c>
      <c r="C94" s="79">
        <v>7</v>
      </c>
      <c r="D94" s="79">
        <v>13</v>
      </c>
      <c r="E94" s="63"/>
      <c r="F94" s="197"/>
      <c r="G94" s="197"/>
      <c r="H94" s="197"/>
      <c r="I94" s="197"/>
      <c r="J94" s="189"/>
      <c r="K94" s="49"/>
    </row>
    <row r="95" spans="1:11" x14ac:dyDescent="0.25">
      <c r="A95" s="72" t="s">
        <v>34</v>
      </c>
      <c r="B95" s="79">
        <v>14</v>
      </c>
      <c r="C95" s="79">
        <v>4</v>
      </c>
      <c r="D95" s="79">
        <v>10</v>
      </c>
      <c r="E95" s="63"/>
      <c r="F95" s="197"/>
      <c r="G95" s="197"/>
      <c r="H95" s="197"/>
      <c r="I95" s="197"/>
      <c r="J95" s="189"/>
      <c r="K95" s="49"/>
    </row>
    <row r="96" spans="1:11" x14ac:dyDescent="0.25">
      <c r="A96" s="204" t="s">
        <v>33</v>
      </c>
      <c r="B96" s="96">
        <v>176</v>
      </c>
      <c r="C96" s="96">
        <v>46</v>
      </c>
      <c r="D96" s="96">
        <v>130</v>
      </c>
      <c r="E96" s="63"/>
      <c r="F96" s="197"/>
      <c r="G96" s="197"/>
      <c r="H96" s="197"/>
      <c r="I96" s="197"/>
      <c r="J96" s="189"/>
      <c r="K96" s="49"/>
    </row>
    <row r="97" spans="1:11" x14ac:dyDescent="0.25">
      <c r="A97" s="72" t="s">
        <v>32</v>
      </c>
      <c r="B97" s="79">
        <v>28</v>
      </c>
      <c r="C97" s="79">
        <v>8</v>
      </c>
      <c r="D97" s="79">
        <v>20</v>
      </c>
      <c r="E97" s="63"/>
      <c r="F97" s="197"/>
      <c r="G97" s="197"/>
      <c r="H97" s="197"/>
      <c r="I97" s="197"/>
      <c r="J97" s="189"/>
      <c r="K97" s="49"/>
    </row>
    <row r="98" spans="1:11" x14ac:dyDescent="0.25">
      <c r="A98" s="72" t="s">
        <v>31</v>
      </c>
      <c r="B98" s="79">
        <v>44</v>
      </c>
      <c r="C98" s="79">
        <v>14</v>
      </c>
      <c r="D98" s="79">
        <v>30</v>
      </c>
      <c r="E98" s="63"/>
      <c r="F98" s="197"/>
      <c r="G98" s="197"/>
      <c r="H98" s="197"/>
      <c r="I98" s="197"/>
      <c r="J98" s="189"/>
      <c r="K98" s="49"/>
    </row>
    <row r="99" spans="1:11" x14ac:dyDescent="0.25">
      <c r="A99" s="72" t="s">
        <v>30</v>
      </c>
      <c r="B99" s="79">
        <v>55</v>
      </c>
      <c r="C99" s="79">
        <v>19</v>
      </c>
      <c r="D99" s="79">
        <v>36</v>
      </c>
      <c r="E99" s="63"/>
      <c r="F99" s="197"/>
      <c r="G99" s="197"/>
      <c r="H99" s="197"/>
      <c r="I99" s="197"/>
      <c r="J99" s="189"/>
      <c r="K99" s="49"/>
    </row>
    <row r="100" spans="1:11" x14ac:dyDescent="0.25">
      <c r="A100" s="72" t="s">
        <v>29</v>
      </c>
      <c r="B100" s="79">
        <v>42</v>
      </c>
      <c r="C100" s="79">
        <v>24</v>
      </c>
      <c r="D100" s="79">
        <v>18</v>
      </c>
      <c r="E100" s="63"/>
      <c r="F100" s="197"/>
      <c r="G100" s="197"/>
      <c r="H100" s="197"/>
      <c r="I100" s="197"/>
      <c r="J100" s="189"/>
      <c r="K100" s="49"/>
    </row>
    <row r="101" spans="1:11" x14ac:dyDescent="0.25">
      <c r="A101" s="72" t="s">
        <v>28</v>
      </c>
      <c r="B101" s="79">
        <v>51</v>
      </c>
      <c r="C101" s="79">
        <v>10</v>
      </c>
      <c r="D101" s="79">
        <v>41</v>
      </c>
      <c r="E101" s="63"/>
      <c r="F101" s="197"/>
      <c r="G101" s="197"/>
      <c r="H101" s="197"/>
      <c r="I101" s="197"/>
      <c r="J101" s="189"/>
      <c r="K101" s="49"/>
    </row>
    <row r="102" spans="1:11" x14ac:dyDescent="0.25">
      <c r="A102" s="204" t="s">
        <v>27</v>
      </c>
      <c r="B102" s="96">
        <v>220</v>
      </c>
      <c r="C102" s="96">
        <v>75</v>
      </c>
      <c r="D102" s="96">
        <v>145</v>
      </c>
      <c r="E102" s="63"/>
      <c r="F102" s="197"/>
      <c r="G102" s="197"/>
      <c r="H102" s="197"/>
      <c r="I102" s="197"/>
      <c r="J102" s="189"/>
      <c r="K102" s="49"/>
    </row>
    <row r="103" spans="1:11" x14ac:dyDescent="0.25">
      <c r="A103" s="72" t="s">
        <v>26</v>
      </c>
      <c r="B103" s="79">
        <v>42</v>
      </c>
      <c r="C103" s="79">
        <v>19</v>
      </c>
      <c r="D103" s="79">
        <v>23</v>
      </c>
      <c r="E103" s="63"/>
      <c r="F103" s="197"/>
      <c r="G103" s="197"/>
      <c r="H103" s="197"/>
      <c r="I103" s="197"/>
      <c r="J103" s="189"/>
      <c r="K103" s="49"/>
    </row>
    <row r="104" spans="1:11" x14ac:dyDescent="0.25">
      <c r="A104" s="72" t="s">
        <v>25</v>
      </c>
      <c r="B104" s="79">
        <v>35</v>
      </c>
      <c r="C104" s="79">
        <v>11</v>
      </c>
      <c r="D104" s="79">
        <v>24</v>
      </c>
      <c r="E104" s="63"/>
      <c r="F104" s="197"/>
      <c r="G104" s="197"/>
      <c r="H104" s="197"/>
      <c r="I104" s="197"/>
      <c r="J104" s="189"/>
      <c r="K104" s="49"/>
    </row>
    <row r="105" spans="1:11" x14ac:dyDescent="0.25">
      <c r="A105" s="72" t="s">
        <v>24</v>
      </c>
      <c r="B105" s="79">
        <v>30</v>
      </c>
      <c r="C105" s="79">
        <v>7</v>
      </c>
      <c r="D105" s="79">
        <v>23</v>
      </c>
      <c r="E105" s="63"/>
      <c r="F105" s="197"/>
      <c r="G105" s="197"/>
      <c r="H105" s="197"/>
      <c r="I105" s="197"/>
      <c r="J105" s="189"/>
      <c r="K105" s="49"/>
    </row>
    <row r="106" spans="1:11" x14ac:dyDescent="0.25">
      <c r="A106" s="72" t="s">
        <v>23</v>
      </c>
      <c r="B106" s="79">
        <v>23</v>
      </c>
      <c r="C106" s="79">
        <v>6</v>
      </c>
      <c r="D106" s="79">
        <v>17</v>
      </c>
      <c r="E106" s="63"/>
      <c r="F106" s="197"/>
      <c r="G106" s="197"/>
      <c r="H106" s="197"/>
      <c r="I106" s="197"/>
      <c r="J106" s="189"/>
      <c r="K106" s="49"/>
    </row>
    <row r="107" spans="1:11" x14ac:dyDescent="0.25">
      <c r="A107" s="72" t="s">
        <v>22</v>
      </c>
      <c r="B107" s="79">
        <v>39</v>
      </c>
      <c r="C107" s="79">
        <v>14</v>
      </c>
      <c r="D107" s="79">
        <v>25</v>
      </c>
      <c r="E107" s="63"/>
      <c r="F107" s="197"/>
      <c r="G107" s="197"/>
      <c r="H107" s="197"/>
      <c r="I107" s="197"/>
      <c r="J107" s="189"/>
      <c r="K107" s="49"/>
    </row>
    <row r="108" spans="1:11" x14ac:dyDescent="0.25">
      <c r="A108" s="204" t="s">
        <v>21</v>
      </c>
      <c r="B108" s="96">
        <v>169</v>
      </c>
      <c r="C108" s="96">
        <v>57</v>
      </c>
      <c r="D108" s="96">
        <v>112</v>
      </c>
      <c r="E108" s="63"/>
      <c r="F108" s="197"/>
      <c r="G108" s="197"/>
      <c r="H108" s="197"/>
      <c r="I108" s="197"/>
      <c r="J108" s="189"/>
      <c r="K108" s="49"/>
    </row>
    <row r="109" spans="1:11" x14ac:dyDescent="0.25">
      <c r="A109" s="72" t="s">
        <v>20</v>
      </c>
      <c r="B109" s="79">
        <v>17</v>
      </c>
      <c r="C109" s="79">
        <v>4</v>
      </c>
      <c r="D109" s="79">
        <v>13</v>
      </c>
      <c r="E109" s="63"/>
      <c r="F109" s="197"/>
      <c r="G109" s="197"/>
      <c r="H109" s="197"/>
      <c r="I109" s="197"/>
      <c r="J109" s="189"/>
      <c r="K109" s="49"/>
    </row>
    <row r="110" spans="1:11" x14ac:dyDescent="0.25">
      <c r="A110" s="72" t="s">
        <v>19</v>
      </c>
      <c r="B110" s="79">
        <v>16</v>
      </c>
      <c r="C110" s="79">
        <v>3</v>
      </c>
      <c r="D110" s="79">
        <v>13</v>
      </c>
      <c r="E110" s="63"/>
      <c r="F110" s="197"/>
      <c r="G110" s="197"/>
      <c r="H110" s="197"/>
      <c r="I110" s="197"/>
      <c r="J110" s="189"/>
      <c r="K110" s="49"/>
    </row>
    <row r="111" spans="1:11" x14ac:dyDescent="0.25">
      <c r="A111" s="72" t="s">
        <v>18</v>
      </c>
      <c r="B111" s="79">
        <v>20</v>
      </c>
      <c r="C111" s="79">
        <v>3</v>
      </c>
      <c r="D111" s="79">
        <v>17</v>
      </c>
      <c r="E111" s="63"/>
      <c r="F111" s="197"/>
      <c r="G111" s="197"/>
      <c r="H111" s="197"/>
      <c r="I111" s="197"/>
      <c r="J111" s="189"/>
      <c r="K111" s="49"/>
    </row>
    <row r="112" spans="1:11" x14ac:dyDescent="0.25">
      <c r="A112" s="72" t="s">
        <v>17</v>
      </c>
      <c r="B112" s="79">
        <v>13</v>
      </c>
      <c r="C112" s="79">
        <v>8</v>
      </c>
      <c r="D112" s="79">
        <v>5</v>
      </c>
      <c r="E112" s="63"/>
      <c r="F112" s="197"/>
      <c r="G112" s="197"/>
      <c r="H112" s="197"/>
      <c r="I112" s="197"/>
      <c r="J112" s="189"/>
      <c r="K112" s="49"/>
    </row>
    <row r="113" spans="1:11" x14ac:dyDescent="0.25">
      <c r="A113" s="72" t="s">
        <v>16</v>
      </c>
      <c r="B113" s="79">
        <v>26</v>
      </c>
      <c r="C113" s="79">
        <v>6</v>
      </c>
      <c r="D113" s="79">
        <v>20</v>
      </c>
      <c r="E113" s="63"/>
      <c r="F113" s="197"/>
      <c r="G113" s="197"/>
      <c r="H113" s="197"/>
      <c r="I113" s="197"/>
      <c r="J113" s="189"/>
      <c r="K113" s="49"/>
    </row>
    <row r="114" spans="1:11" x14ac:dyDescent="0.25">
      <c r="A114" s="204" t="s">
        <v>15</v>
      </c>
      <c r="B114" s="96">
        <v>92</v>
      </c>
      <c r="C114" s="96">
        <v>24</v>
      </c>
      <c r="D114" s="96">
        <v>68</v>
      </c>
      <c r="E114" s="63"/>
      <c r="F114" s="197"/>
      <c r="G114" s="197"/>
      <c r="H114" s="197"/>
      <c r="I114" s="197"/>
      <c r="J114" s="189"/>
      <c r="K114" s="49"/>
    </row>
    <row r="115" spans="1:11" x14ac:dyDescent="0.25">
      <c r="A115" s="72" t="s">
        <v>14</v>
      </c>
      <c r="B115" s="79">
        <v>27</v>
      </c>
      <c r="C115" s="79">
        <v>2</v>
      </c>
      <c r="D115" s="79">
        <v>25</v>
      </c>
      <c r="E115" s="63"/>
      <c r="F115" s="197"/>
      <c r="G115" s="197"/>
      <c r="H115" s="197"/>
      <c r="I115" s="197"/>
      <c r="J115" s="189"/>
      <c r="K115" s="49"/>
    </row>
    <row r="116" spans="1:11" x14ac:dyDescent="0.25">
      <c r="A116" s="72" t="s">
        <v>13</v>
      </c>
      <c r="B116" s="79">
        <v>11</v>
      </c>
      <c r="C116" s="79">
        <v>4</v>
      </c>
      <c r="D116" s="79">
        <v>7</v>
      </c>
      <c r="E116" s="63"/>
      <c r="F116" s="197"/>
      <c r="G116" s="197"/>
      <c r="H116" s="197"/>
      <c r="I116" s="197"/>
      <c r="J116" s="189"/>
      <c r="K116" s="49"/>
    </row>
    <row r="117" spans="1:11" x14ac:dyDescent="0.25">
      <c r="A117" s="72" t="s">
        <v>12</v>
      </c>
      <c r="B117" s="79">
        <v>2</v>
      </c>
      <c r="C117" s="79" t="s">
        <v>0</v>
      </c>
      <c r="D117" s="79">
        <v>2</v>
      </c>
      <c r="E117" s="63"/>
      <c r="F117" s="197"/>
      <c r="G117" s="197"/>
      <c r="H117" s="197"/>
      <c r="I117" s="197"/>
      <c r="J117" s="189"/>
      <c r="K117" s="49"/>
    </row>
    <row r="118" spans="1:11" x14ac:dyDescent="0.25">
      <c r="A118" s="72" t="s">
        <v>11</v>
      </c>
      <c r="B118" s="79">
        <v>4</v>
      </c>
      <c r="C118" s="79">
        <v>3</v>
      </c>
      <c r="D118" s="79">
        <v>1</v>
      </c>
      <c r="E118" s="63"/>
      <c r="F118" s="197"/>
      <c r="G118" s="197"/>
      <c r="H118" s="197"/>
      <c r="I118" s="197"/>
      <c r="J118" s="189"/>
      <c r="K118" s="49"/>
    </row>
    <row r="119" spans="1:11" x14ac:dyDescent="0.25">
      <c r="A119" s="72" t="s">
        <v>10</v>
      </c>
      <c r="B119" s="79">
        <v>6</v>
      </c>
      <c r="C119" s="79" t="s">
        <v>0</v>
      </c>
      <c r="D119" s="79">
        <v>6</v>
      </c>
      <c r="E119" s="63"/>
      <c r="F119" s="197"/>
      <c r="G119" s="197"/>
      <c r="H119" s="197"/>
      <c r="I119" s="197"/>
      <c r="J119" s="189"/>
      <c r="K119" s="49"/>
    </row>
    <row r="120" spans="1:11" x14ac:dyDescent="0.25">
      <c r="A120" s="204" t="s">
        <v>9</v>
      </c>
      <c r="B120" s="96">
        <v>50</v>
      </c>
      <c r="C120" s="96">
        <v>9</v>
      </c>
      <c r="D120" s="96">
        <v>41</v>
      </c>
      <c r="E120" s="63"/>
      <c r="F120" s="197"/>
      <c r="G120" s="197"/>
      <c r="H120" s="197"/>
      <c r="I120" s="197"/>
      <c r="J120" s="189"/>
      <c r="K120" s="49"/>
    </row>
    <row r="121" spans="1:11" x14ac:dyDescent="0.25">
      <c r="A121" s="72" t="s">
        <v>8</v>
      </c>
      <c r="B121" s="79">
        <v>9</v>
      </c>
      <c r="C121" s="79">
        <v>1</v>
      </c>
      <c r="D121" s="79">
        <v>8</v>
      </c>
      <c r="E121" s="63"/>
      <c r="F121" s="197"/>
      <c r="G121" s="197"/>
      <c r="H121" s="197"/>
      <c r="I121" s="197"/>
      <c r="J121" s="189"/>
      <c r="K121" s="49"/>
    </row>
    <row r="122" spans="1:11" x14ac:dyDescent="0.25">
      <c r="A122" s="72" t="s">
        <v>7</v>
      </c>
      <c r="B122" s="79">
        <v>2</v>
      </c>
      <c r="C122" s="79" t="s">
        <v>0</v>
      </c>
      <c r="D122" s="79">
        <v>2</v>
      </c>
      <c r="E122" s="63"/>
      <c r="F122" s="197"/>
      <c r="G122" s="197"/>
      <c r="H122" s="197"/>
      <c r="I122" s="197"/>
      <c r="J122" s="189"/>
      <c r="K122" s="49"/>
    </row>
    <row r="123" spans="1:11" x14ac:dyDescent="0.25">
      <c r="A123" s="72" t="s">
        <v>6</v>
      </c>
      <c r="B123" s="79">
        <v>2</v>
      </c>
      <c r="C123" s="79" t="s">
        <v>0</v>
      </c>
      <c r="D123" s="79">
        <v>2</v>
      </c>
      <c r="E123" s="63"/>
      <c r="F123" s="197"/>
      <c r="G123" s="197"/>
      <c r="H123" s="197"/>
      <c r="I123" s="197"/>
      <c r="J123" s="189"/>
      <c r="K123" s="49"/>
    </row>
    <row r="124" spans="1:11" x14ac:dyDescent="0.25">
      <c r="A124" s="72" t="s">
        <v>5</v>
      </c>
      <c r="B124" s="79">
        <v>1</v>
      </c>
      <c r="C124" s="79" t="s">
        <v>0</v>
      </c>
      <c r="D124" s="79">
        <v>1</v>
      </c>
      <c r="E124" s="63"/>
      <c r="F124" s="197"/>
      <c r="G124" s="197"/>
      <c r="H124" s="197"/>
      <c r="I124" s="197"/>
      <c r="J124" s="189"/>
      <c r="K124" s="49"/>
    </row>
    <row r="125" spans="1:11" x14ac:dyDescent="0.25">
      <c r="A125" s="72" t="s">
        <v>4</v>
      </c>
      <c r="B125" s="79" t="s">
        <v>0</v>
      </c>
      <c r="C125" s="79" t="s">
        <v>0</v>
      </c>
      <c r="D125" s="79" t="s">
        <v>0</v>
      </c>
      <c r="E125" s="63"/>
      <c r="F125" s="197"/>
      <c r="G125" s="197"/>
      <c r="H125" s="197"/>
      <c r="I125" s="197"/>
      <c r="J125" s="189"/>
      <c r="K125" s="49"/>
    </row>
    <row r="126" spans="1:11" x14ac:dyDescent="0.25">
      <c r="A126" s="204" t="s">
        <v>3</v>
      </c>
      <c r="B126" s="96">
        <v>14</v>
      </c>
      <c r="C126" s="96">
        <v>1</v>
      </c>
      <c r="D126" s="96">
        <v>13</v>
      </c>
      <c r="E126" s="63"/>
      <c r="F126" s="197"/>
      <c r="G126" s="197"/>
      <c r="H126" s="197"/>
      <c r="I126" s="197"/>
      <c r="J126" s="189"/>
      <c r="K126" s="49"/>
    </row>
    <row r="127" spans="1:11" x14ac:dyDescent="0.25">
      <c r="A127" s="205" t="s">
        <v>140</v>
      </c>
      <c r="B127" s="206">
        <v>0</v>
      </c>
      <c r="C127" s="206">
        <v>0</v>
      </c>
      <c r="D127" s="206">
        <v>0</v>
      </c>
      <c r="E127" s="63"/>
      <c r="F127" s="197"/>
      <c r="G127" s="197"/>
      <c r="H127" s="197"/>
      <c r="I127" s="197"/>
      <c r="J127" s="189"/>
      <c r="K127" s="49"/>
    </row>
    <row r="128" spans="1:11" x14ac:dyDescent="0.25">
      <c r="A128" s="73"/>
      <c r="B128" s="80"/>
      <c r="C128" s="80"/>
      <c r="D128" s="80"/>
      <c r="E128" s="67"/>
      <c r="F128" s="198"/>
      <c r="G128" s="198"/>
      <c r="H128" s="198"/>
      <c r="I128" s="198"/>
      <c r="J128" s="191"/>
      <c r="K128" s="49"/>
    </row>
    <row r="129" spans="1:11" x14ac:dyDescent="0.25">
      <c r="A129" s="73"/>
      <c r="B129" s="80"/>
      <c r="C129" s="80"/>
      <c r="D129" s="80"/>
      <c r="E129" s="54"/>
      <c r="F129" s="80"/>
      <c r="G129" s="80"/>
      <c r="H129" s="80"/>
      <c r="I129" s="80"/>
      <c r="J129" s="192"/>
      <c r="K129" s="49"/>
    </row>
  </sheetData>
  <mergeCells count="6">
    <mergeCell ref="H3:J3"/>
    <mergeCell ref="A1:D1"/>
    <mergeCell ref="A2:D2"/>
    <mergeCell ref="A3:A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topLeftCell="A4" workbookViewId="0">
      <selection activeCell="J11" sqref="J11"/>
    </sheetView>
  </sheetViews>
  <sheetFormatPr defaultRowHeight="15" x14ac:dyDescent="0.25"/>
  <cols>
    <col min="1" max="4" width="9.140625" style="74"/>
    <col min="6" max="6" width="26.7109375" style="74" customWidth="1"/>
    <col min="7" max="7" width="7.5703125" style="74" customWidth="1"/>
    <col min="8" max="9" width="7.42578125" style="74" customWidth="1"/>
    <col min="10" max="10" width="9.140625" style="184"/>
  </cols>
  <sheetData>
    <row r="1" spans="1:15" ht="39" customHeight="1" x14ac:dyDescent="0.25">
      <c r="A1" s="372" t="s">
        <v>137</v>
      </c>
      <c r="B1" s="373"/>
      <c r="C1" s="373"/>
      <c r="D1" s="373"/>
      <c r="E1" s="57"/>
      <c r="F1" s="113"/>
      <c r="G1" s="113"/>
      <c r="H1" s="113"/>
      <c r="I1" s="113"/>
      <c r="J1" s="185"/>
    </row>
    <row r="2" spans="1:15" ht="33.75" customHeight="1" x14ac:dyDescent="0.25">
      <c r="A2" s="374" t="s">
        <v>142</v>
      </c>
      <c r="B2" s="375"/>
      <c r="C2" s="375"/>
      <c r="D2" s="375"/>
      <c r="E2" s="57"/>
      <c r="F2" s="113"/>
      <c r="G2" s="113"/>
      <c r="H2" s="113"/>
      <c r="I2" s="113"/>
      <c r="J2" s="185"/>
    </row>
    <row r="3" spans="1:15" ht="15" customHeight="1" x14ac:dyDescent="0.25">
      <c r="A3" s="376" t="s">
        <v>131</v>
      </c>
      <c r="B3" s="378" t="s">
        <v>129</v>
      </c>
      <c r="C3" s="379"/>
      <c r="D3" s="379"/>
      <c r="E3" s="380"/>
      <c r="F3" s="380"/>
      <c r="G3" s="380"/>
      <c r="H3" s="371"/>
      <c r="I3" s="371"/>
      <c r="J3" s="371"/>
    </row>
    <row r="4" spans="1:15" x14ac:dyDescent="0.25">
      <c r="A4" s="377"/>
      <c r="B4" s="75" t="s">
        <v>150</v>
      </c>
      <c r="C4" s="75" t="s">
        <v>151</v>
      </c>
      <c r="D4" s="76" t="s">
        <v>152</v>
      </c>
      <c r="E4" s="59"/>
      <c r="F4" s="183"/>
      <c r="G4" s="183"/>
      <c r="H4" s="183"/>
      <c r="I4" s="183"/>
      <c r="J4" s="186"/>
    </row>
    <row r="5" spans="1:15" x14ac:dyDescent="0.25">
      <c r="A5" s="70" t="s">
        <v>139</v>
      </c>
      <c r="B5" s="75">
        <v>1</v>
      </c>
      <c r="C5" s="77">
        <v>2</v>
      </c>
      <c r="D5" s="76">
        <v>3</v>
      </c>
      <c r="E5" s="59"/>
      <c r="G5" s="132" t="s">
        <v>156</v>
      </c>
      <c r="H5" s="132" t="s">
        <v>151</v>
      </c>
      <c r="I5" s="132" t="s">
        <v>152</v>
      </c>
      <c r="J5" s="187"/>
    </row>
    <row r="6" spans="1:15" ht="38.25" x14ac:dyDescent="0.25">
      <c r="A6" s="71" t="s">
        <v>129</v>
      </c>
      <c r="B6" s="78">
        <v>14312</v>
      </c>
      <c r="C6" s="78">
        <v>6804</v>
      </c>
      <c r="D6" s="78">
        <v>7508</v>
      </c>
      <c r="E6" s="61"/>
      <c r="F6" s="193" t="s">
        <v>153</v>
      </c>
      <c r="G6" s="193">
        <f>H6+I6</f>
        <v>3974</v>
      </c>
      <c r="H6" s="164">
        <f>C12+C18+C24</f>
        <v>2029</v>
      </c>
      <c r="I6" s="164">
        <f>D12+D18+D24</f>
        <v>1945</v>
      </c>
      <c r="J6" s="188"/>
    </row>
    <row r="7" spans="1:15" ht="18.75" customHeight="1" x14ac:dyDescent="0.25">
      <c r="A7" s="72" t="s">
        <v>122</v>
      </c>
      <c r="B7" s="79">
        <v>221</v>
      </c>
      <c r="C7" s="79">
        <v>121</v>
      </c>
      <c r="D7" s="79">
        <v>100</v>
      </c>
      <c r="E7" s="63"/>
      <c r="F7" s="84" t="s">
        <v>154</v>
      </c>
      <c r="G7" s="193">
        <f t="shared" ref="G7:G15" si="0">H7+I7</f>
        <v>569</v>
      </c>
      <c r="H7" s="164">
        <f>C25+C26+C27</f>
        <v>293</v>
      </c>
      <c r="I7" s="164">
        <f>D25+D26+D27</f>
        <v>276</v>
      </c>
      <c r="J7" s="189"/>
    </row>
    <row r="8" spans="1:15" x14ac:dyDescent="0.25">
      <c r="A8" s="72" t="s">
        <v>121</v>
      </c>
      <c r="B8" s="79">
        <v>251</v>
      </c>
      <c r="C8" s="79">
        <v>136</v>
      </c>
      <c r="D8" s="79">
        <v>115</v>
      </c>
      <c r="E8" s="63"/>
      <c r="F8" s="84" t="s">
        <v>155</v>
      </c>
      <c r="G8" s="193">
        <f t="shared" si="0"/>
        <v>4543</v>
      </c>
      <c r="H8" s="164">
        <f>C12+C18+C24+C25+C26+C27</f>
        <v>2322</v>
      </c>
      <c r="I8" s="164">
        <f>D12+D18+D24+D25+D26+D27</f>
        <v>2221</v>
      </c>
      <c r="J8" s="189"/>
    </row>
    <row r="9" spans="1:15" ht="18.75" customHeight="1" x14ac:dyDescent="0.25">
      <c r="A9" s="72" t="s">
        <v>120</v>
      </c>
      <c r="B9" s="79">
        <v>236</v>
      </c>
      <c r="C9" s="79">
        <v>116</v>
      </c>
      <c r="D9" s="79">
        <v>120</v>
      </c>
      <c r="E9" s="63"/>
      <c r="F9" s="84" t="s">
        <v>199</v>
      </c>
      <c r="G9" s="193">
        <f t="shared" si="0"/>
        <v>7177</v>
      </c>
      <c r="H9" s="164">
        <f>C26+C27+C28+C29+C36+C42+C48+C54+C60+C66+C72+C78</f>
        <v>3782</v>
      </c>
      <c r="I9" s="164">
        <f>D26+D27+D28+D29+D36+D42+D48+D54+D60+D66+D72</f>
        <v>3395</v>
      </c>
      <c r="J9" s="189"/>
    </row>
    <row r="10" spans="1:15" ht="17.25" customHeight="1" x14ac:dyDescent="0.25">
      <c r="A10" s="72" t="s">
        <v>119</v>
      </c>
      <c r="B10" s="79">
        <v>278</v>
      </c>
      <c r="C10" s="79">
        <v>140</v>
      </c>
      <c r="D10" s="79">
        <v>138</v>
      </c>
      <c r="E10" s="63"/>
      <c r="F10" s="84" t="s">
        <v>157</v>
      </c>
      <c r="G10" s="193">
        <f t="shared" si="0"/>
        <v>9769</v>
      </c>
      <c r="H10" s="164">
        <f>C28+C29+C36+C42+C48+C54+C60+C66+C72+C78+C84+C90+C96+C102+C108+C114+C120+C126+C127</f>
        <v>4482</v>
      </c>
      <c r="I10" s="164">
        <f>D28+D29+D36+D42+D48+D54+D60+D66+D72+D78+D84+D90+D96+D102+D108+D114+D120+D126+D127</f>
        <v>5287</v>
      </c>
      <c r="J10" s="189"/>
    </row>
    <row r="11" spans="1:15" x14ac:dyDescent="0.25">
      <c r="A11" s="72" t="s">
        <v>118</v>
      </c>
      <c r="B11" s="79">
        <v>297</v>
      </c>
      <c r="C11" s="79">
        <v>156</v>
      </c>
      <c r="D11" s="79">
        <v>141</v>
      </c>
      <c r="E11" s="63"/>
      <c r="F11" s="194" t="s">
        <v>196</v>
      </c>
      <c r="G11" s="193">
        <f t="shared" si="0"/>
        <v>2956</v>
      </c>
      <c r="H11" s="84">
        <v>889</v>
      </c>
      <c r="I11" s="193">
        <v>2067</v>
      </c>
      <c r="J11" s="278"/>
      <c r="K11" s="278"/>
    </row>
    <row r="12" spans="1:15" x14ac:dyDescent="0.25">
      <c r="A12" s="81" t="s">
        <v>117</v>
      </c>
      <c r="B12" s="82">
        <v>1283</v>
      </c>
      <c r="C12" s="82">
        <v>669</v>
      </c>
      <c r="D12" s="82">
        <v>614</v>
      </c>
      <c r="E12" s="63"/>
      <c r="F12" s="195" t="s">
        <v>197</v>
      </c>
      <c r="G12" s="193">
        <f t="shared" si="0"/>
        <v>8600</v>
      </c>
      <c r="H12" s="84">
        <f>C28+C29+C36+C42+C48+C54+C60+C66+C72+C78+C84+C85</f>
        <v>4076</v>
      </c>
      <c r="I12" s="84">
        <f>D28+D29+D36+D42+D48+D54+D60+D66+D72+D78+D84+D85</f>
        <v>4524</v>
      </c>
      <c r="J12" s="189"/>
    </row>
    <row r="13" spans="1:15" x14ac:dyDescent="0.25">
      <c r="A13" s="72" t="s">
        <v>116</v>
      </c>
      <c r="B13" s="79">
        <v>291</v>
      </c>
      <c r="C13" s="79">
        <v>136</v>
      </c>
      <c r="D13" s="79">
        <v>155</v>
      </c>
      <c r="E13" s="63"/>
      <c r="F13" s="195" t="s">
        <v>198</v>
      </c>
      <c r="G13" s="193">
        <f t="shared" si="0"/>
        <v>2975</v>
      </c>
      <c r="H13" s="84"/>
      <c r="I13" s="84">
        <f>D30+D36+D42+D48+D54+D60+D66</f>
        <v>2975</v>
      </c>
      <c r="J13" s="189"/>
      <c r="K13" s="111"/>
      <c r="L13" s="111"/>
      <c r="M13" s="111"/>
      <c r="N13" s="172"/>
      <c r="O13" s="111"/>
    </row>
    <row r="14" spans="1:15" x14ac:dyDescent="0.25">
      <c r="A14" s="72" t="s">
        <v>115</v>
      </c>
      <c r="B14" s="79">
        <v>307</v>
      </c>
      <c r="C14" s="79">
        <v>152</v>
      </c>
      <c r="D14" s="79">
        <v>155</v>
      </c>
      <c r="E14" s="63"/>
      <c r="F14" s="132" t="s">
        <v>195</v>
      </c>
      <c r="G14" s="193">
        <f t="shared" si="0"/>
        <v>14312</v>
      </c>
      <c r="H14" s="84">
        <f>H8+H10</f>
        <v>6804</v>
      </c>
      <c r="I14" s="84">
        <f>I8+I10</f>
        <v>7508</v>
      </c>
      <c r="J14" s="189"/>
      <c r="K14" s="175"/>
      <c r="L14" s="175"/>
      <c r="M14" s="175"/>
      <c r="N14" s="175"/>
      <c r="O14" s="111"/>
    </row>
    <row r="15" spans="1:15" ht="25.5" x14ac:dyDescent="0.25">
      <c r="A15" s="72" t="s">
        <v>114</v>
      </c>
      <c r="B15" s="79">
        <v>263</v>
      </c>
      <c r="C15" s="79">
        <v>128</v>
      </c>
      <c r="D15" s="79">
        <v>135</v>
      </c>
      <c r="E15" s="63"/>
      <c r="F15" s="84" t="s">
        <v>264</v>
      </c>
      <c r="G15" s="193">
        <f t="shared" si="0"/>
        <v>6813</v>
      </c>
      <c r="H15" s="278">
        <f>C28+C29+C36+C42+C48+C54+C60+C66+C72+C78</f>
        <v>3593</v>
      </c>
      <c r="I15" s="278">
        <f>D28+D29+D36+D42+D48+D54+D60+D66+D72</f>
        <v>3220</v>
      </c>
      <c r="J15" s="208"/>
      <c r="K15" s="61"/>
      <c r="L15" s="94"/>
      <c r="M15" s="62"/>
      <c r="N15" s="61"/>
      <c r="O15" s="111"/>
    </row>
    <row r="16" spans="1:15" x14ac:dyDescent="0.25">
      <c r="A16" s="72" t="s">
        <v>113</v>
      </c>
      <c r="B16" s="79">
        <v>286</v>
      </c>
      <c r="C16" s="79">
        <v>137</v>
      </c>
      <c r="D16" s="79">
        <v>149</v>
      </c>
      <c r="E16" s="63"/>
      <c r="F16" s="170"/>
      <c r="G16" s="196"/>
      <c r="H16" s="196"/>
      <c r="I16" s="196"/>
      <c r="J16" s="208"/>
      <c r="K16" s="63"/>
      <c r="L16" s="210"/>
      <c r="M16" s="211"/>
      <c r="N16" s="211"/>
      <c r="O16" s="111"/>
    </row>
    <row r="17" spans="1:15" x14ac:dyDescent="0.25">
      <c r="A17" s="72" t="s">
        <v>112</v>
      </c>
      <c r="B17" s="79">
        <v>339</v>
      </c>
      <c r="C17" s="79">
        <v>176</v>
      </c>
      <c r="D17" s="79">
        <v>163</v>
      </c>
      <c r="E17" s="169"/>
      <c r="F17" s="196"/>
      <c r="G17" s="196"/>
      <c r="H17" s="196"/>
      <c r="I17" s="196"/>
      <c r="J17" s="208"/>
      <c r="K17" s="63"/>
      <c r="L17" s="210"/>
      <c r="M17" s="212"/>
      <c r="N17" s="212"/>
      <c r="O17" s="111"/>
    </row>
    <row r="18" spans="1:15" x14ac:dyDescent="0.25">
      <c r="A18" s="83" t="s">
        <v>111</v>
      </c>
      <c r="B18" s="84">
        <v>1486</v>
      </c>
      <c r="C18" s="84">
        <v>729</v>
      </c>
      <c r="D18" s="84">
        <v>757</v>
      </c>
      <c r="E18" s="169"/>
      <c r="F18" s="196"/>
      <c r="G18" s="196"/>
      <c r="H18" s="196"/>
      <c r="I18" s="196"/>
      <c r="J18" s="208"/>
      <c r="L18" s="210"/>
      <c r="M18" s="169"/>
      <c r="N18" s="169"/>
    </row>
    <row r="19" spans="1:15" x14ac:dyDescent="0.25">
      <c r="A19" s="72" t="s">
        <v>110</v>
      </c>
      <c r="B19" s="79">
        <v>286</v>
      </c>
      <c r="C19" s="79">
        <v>156</v>
      </c>
      <c r="D19" s="79">
        <v>130</v>
      </c>
      <c r="E19" s="169"/>
      <c r="F19" s="196"/>
      <c r="G19" s="196"/>
      <c r="H19" s="196"/>
      <c r="I19" s="196"/>
      <c r="J19" s="208"/>
      <c r="L19" s="210"/>
      <c r="M19" s="169"/>
      <c r="N19" s="169"/>
    </row>
    <row r="20" spans="1:15" x14ac:dyDescent="0.25">
      <c r="A20" s="72" t="s">
        <v>109</v>
      </c>
      <c r="B20" s="79">
        <v>250</v>
      </c>
      <c r="C20" s="79">
        <v>147</v>
      </c>
      <c r="D20" s="79">
        <v>103</v>
      </c>
      <c r="E20" s="169"/>
      <c r="F20" s="196"/>
      <c r="G20" s="196"/>
      <c r="H20" s="196"/>
      <c r="I20" s="196"/>
      <c r="J20" s="208"/>
      <c r="L20" s="210"/>
      <c r="M20" s="169"/>
      <c r="N20" s="169"/>
    </row>
    <row r="21" spans="1:15" x14ac:dyDescent="0.25">
      <c r="A21" s="72" t="s">
        <v>108</v>
      </c>
      <c r="B21" s="79">
        <v>231</v>
      </c>
      <c r="C21" s="79">
        <v>123</v>
      </c>
      <c r="D21" s="79">
        <v>108</v>
      </c>
      <c r="E21" s="169"/>
      <c r="F21" s="196"/>
      <c r="G21" s="196"/>
      <c r="H21" s="197"/>
      <c r="I21" s="197"/>
      <c r="J21" s="189"/>
      <c r="L21" s="172"/>
      <c r="M21" s="172"/>
      <c r="N21" s="172"/>
    </row>
    <row r="22" spans="1:15" x14ac:dyDescent="0.25">
      <c r="A22" s="72" t="s">
        <v>107</v>
      </c>
      <c r="B22" s="79">
        <v>206</v>
      </c>
      <c r="C22" s="79">
        <v>100</v>
      </c>
      <c r="D22" s="79">
        <v>106</v>
      </c>
      <c r="E22" s="169"/>
      <c r="F22" s="196"/>
      <c r="G22" s="196"/>
      <c r="H22" s="197"/>
      <c r="I22" s="197"/>
      <c r="J22" s="189"/>
    </row>
    <row r="23" spans="1:15" x14ac:dyDescent="0.25">
      <c r="A23" s="72" t="s">
        <v>106</v>
      </c>
      <c r="B23" s="79">
        <v>232</v>
      </c>
      <c r="C23" s="79">
        <v>105</v>
      </c>
      <c r="D23" s="79">
        <v>127</v>
      </c>
      <c r="E23" s="63"/>
      <c r="F23" s="197"/>
      <c r="G23" s="197"/>
      <c r="H23" s="197"/>
      <c r="I23" s="197"/>
      <c r="J23" s="189"/>
    </row>
    <row r="24" spans="1:15" x14ac:dyDescent="0.25">
      <c r="A24" s="83" t="s">
        <v>105</v>
      </c>
      <c r="B24" s="84">
        <v>1205</v>
      </c>
      <c r="C24" s="84">
        <v>631</v>
      </c>
      <c r="D24" s="84">
        <v>574</v>
      </c>
      <c r="E24" s="63"/>
      <c r="F24" s="197"/>
      <c r="G24" s="197"/>
      <c r="H24" s="197"/>
      <c r="I24" s="197"/>
      <c r="J24" s="189"/>
    </row>
    <row r="25" spans="1:15" x14ac:dyDescent="0.25">
      <c r="A25" s="72" t="s">
        <v>104</v>
      </c>
      <c r="B25" s="79">
        <v>205</v>
      </c>
      <c r="C25" s="79">
        <v>104</v>
      </c>
      <c r="D25" s="79">
        <v>101</v>
      </c>
      <c r="E25" s="63"/>
      <c r="F25" s="197"/>
      <c r="G25" s="197"/>
      <c r="H25" s="197"/>
      <c r="I25" s="197"/>
      <c r="J25" s="190"/>
    </row>
    <row r="26" spans="1:15" x14ac:dyDescent="0.25">
      <c r="A26" s="72" t="s">
        <v>103</v>
      </c>
      <c r="B26" s="79">
        <v>200</v>
      </c>
      <c r="C26" s="79">
        <v>104</v>
      </c>
      <c r="D26" s="79">
        <v>96</v>
      </c>
      <c r="E26" s="63"/>
      <c r="F26" s="197"/>
      <c r="G26" s="197"/>
      <c r="H26" s="197"/>
      <c r="I26" s="197"/>
      <c r="J26" s="190"/>
    </row>
    <row r="27" spans="1:15" x14ac:dyDescent="0.25">
      <c r="A27" s="72" t="s">
        <v>102</v>
      </c>
      <c r="B27" s="79">
        <v>164</v>
      </c>
      <c r="C27" s="79">
        <v>85</v>
      </c>
      <c r="D27" s="79">
        <v>79</v>
      </c>
      <c r="E27" s="63"/>
      <c r="F27" s="197"/>
      <c r="G27" s="197"/>
      <c r="H27" s="197"/>
      <c r="I27" s="197"/>
      <c r="J27" s="190"/>
    </row>
    <row r="28" spans="1:15" x14ac:dyDescent="0.25">
      <c r="A28" s="72" t="s">
        <v>101</v>
      </c>
      <c r="B28" s="79">
        <v>134</v>
      </c>
      <c r="C28" s="96">
        <v>74</v>
      </c>
      <c r="D28" s="96">
        <v>60</v>
      </c>
      <c r="E28" s="63"/>
      <c r="F28" s="197"/>
      <c r="G28" s="197"/>
      <c r="H28" s="197"/>
      <c r="I28" s="197"/>
      <c r="J28" s="190"/>
    </row>
    <row r="29" spans="1:15" x14ac:dyDescent="0.25">
      <c r="A29" s="72" t="s">
        <v>100</v>
      </c>
      <c r="B29" s="79">
        <v>123</v>
      </c>
      <c r="C29" s="79">
        <v>60</v>
      </c>
      <c r="D29" s="79">
        <v>63</v>
      </c>
      <c r="E29" s="63"/>
      <c r="F29" s="197"/>
      <c r="G29" s="197"/>
      <c r="H29" s="197"/>
      <c r="I29" s="197"/>
      <c r="J29" s="190"/>
    </row>
    <row r="30" spans="1:15" x14ac:dyDescent="0.25">
      <c r="A30" s="204" t="s">
        <v>99</v>
      </c>
      <c r="B30" s="96">
        <v>826</v>
      </c>
      <c r="C30" s="96">
        <v>427</v>
      </c>
      <c r="D30" s="96">
        <v>399</v>
      </c>
      <c r="E30" s="63"/>
      <c r="F30" s="197"/>
      <c r="G30" s="197"/>
      <c r="H30" s="197"/>
      <c r="I30" s="197"/>
      <c r="J30" s="190"/>
    </row>
    <row r="31" spans="1:15" x14ac:dyDescent="0.25">
      <c r="A31" s="72" t="s">
        <v>98</v>
      </c>
      <c r="B31" s="79">
        <v>134</v>
      </c>
      <c r="C31" s="79">
        <v>71</v>
      </c>
      <c r="D31" s="79">
        <v>63</v>
      </c>
      <c r="E31" s="63"/>
      <c r="F31" s="197"/>
      <c r="G31" s="197"/>
      <c r="H31" s="197"/>
      <c r="I31" s="197"/>
      <c r="J31" s="190"/>
    </row>
    <row r="32" spans="1:15" x14ac:dyDescent="0.25">
      <c r="A32" s="72" t="s">
        <v>97</v>
      </c>
      <c r="B32" s="79">
        <v>147</v>
      </c>
      <c r="C32" s="79">
        <v>72</v>
      </c>
      <c r="D32" s="79">
        <v>75</v>
      </c>
      <c r="E32" s="63"/>
      <c r="F32" s="197"/>
      <c r="G32" s="197"/>
      <c r="H32" s="197"/>
      <c r="I32" s="197"/>
      <c r="J32" s="189"/>
    </row>
    <row r="33" spans="1:10" x14ac:dyDescent="0.25">
      <c r="A33" s="72" t="s">
        <v>96</v>
      </c>
      <c r="B33" s="79">
        <v>150</v>
      </c>
      <c r="C33" s="79">
        <v>71</v>
      </c>
      <c r="D33" s="79">
        <v>79</v>
      </c>
      <c r="E33" s="63"/>
      <c r="F33" s="197"/>
      <c r="G33" s="197"/>
      <c r="H33" s="197"/>
      <c r="I33" s="197"/>
      <c r="J33" s="189"/>
    </row>
    <row r="34" spans="1:10" x14ac:dyDescent="0.25">
      <c r="A34" s="72" t="s">
        <v>95</v>
      </c>
      <c r="B34" s="79">
        <v>109</v>
      </c>
      <c r="C34" s="79">
        <v>51</v>
      </c>
      <c r="D34" s="79">
        <v>58</v>
      </c>
      <c r="E34" s="63"/>
      <c r="F34" s="197"/>
      <c r="G34" s="197"/>
      <c r="H34" s="197"/>
      <c r="I34" s="197"/>
      <c r="J34" s="189"/>
    </row>
    <row r="35" spans="1:10" x14ac:dyDescent="0.25">
      <c r="A35" s="72" t="s">
        <v>94</v>
      </c>
      <c r="B35" s="79">
        <v>108</v>
      </c>
      <c r="C35" s="79">
        <v>64</v>
      </c>
      <c r="D35" s="79">
        <v>44</v>
      </c>
      <c r="E35" s="63"/>
      <c r="F35" s="197"/>
      <c r="G35" s="197"/>
      <c r="H35" s="197"/>
      <c r="I35" s="197"/>
      <c r="J35" s="189"/>
    </row>
    <row r="36" spans="1:10" x14ac:dyDescent="0.25">
      <c r="A36" s="204" t="s">
        <v>93</v>
      </c>
      <c r="B36" s="96">
        <v>648</v>
      </c>
      <c r="C36" s="96">
        <v>329</v>
      </c>
      <c r="D36" s="96">
        <v>319</v>
      </c>
      <c r="E36" s="63"/>
      <c r="F36" s="197"/>
      <c r="G36" s="197"/>
      <c r="H36" s="197"/>
      <c r="I36" s="197"/>
      <c r="J36" s="189"/>
    </row>
    <row r="37" spans="1:10" x14ac:dyDescent="0.25">
      <c r="A37" s="72" t="s">
        <v>92</v>
      </c>
      <c r="B37" s="79">
        <v>29</v>
      </c>
      <c r="C37" s="79">
        <v>15</v>
      </c>
      <c r="D37" s="79">
        <v>14</v>
      </c>
      <c r="E37" s="63"/>
      <c r="F37" s="197"/>
      <c r="G37" s="197"/>
      <c r="H37" s="197"/>
      <c r="I37" s="197"/>
      <c r="J37" s="189"/>
    </row>
    <row r="38" spans="1:10" x14ac:dyDescent="0.25">
      <c r="A38" s="72" t="s">
        <v>91</v>
      </c>
      <c r="B38" s="79">
        <v>41</v>
      </c>
      <c r="C38" s="79">
        <v>18</v>
      </c>
      <c r="D38" s="79">
        <v>23</v>
      </c>
      <c r="E38" s="63"/>
      <c r="F38" s="197"/>
      <c r="G38" s="197"/>
      <c r="H38" s="197"/>
      <c r="I38" s="197"/>
      <c r="J38" s="189"/>
    </row>
    <row r="39" spans="1:10" x14ac:dyDescent="0.25">
      <c r="A39" s="72" t="s">
        <v>90</v>
      </c>
      <c r="B39" s="79">
        <v>100</v>
      </c>
      <c r="C39" s="79">
        <v>49</v>
      </c>
      <c r="D39" s="79">
        <v>51</v>
      </c>
      <c r="E39" s="63"/>
      <c r="F39" s="197"/>
      <c r="G39" s="197"/>
      <c r="H39" s="197"/>
      <c r="I39" s="197"/>
      <c r="J39" s="189"/>
    </row>
    <row r="40" spans="1:10" x14ac:dyDescent="0.25">
      <c r="A40" s="72" t="s">
        <v>89</v>
      </c>
      <c r="B40" s="79">
        <v>124</v>
      </c>
      <c r="C40" s="79">
        <v>63</v>
      </c>
      <c r="D40" s="79">
        <v>61</v>
      </c>
      <c r="E40" s="63"/>
      <c r="F40" s="197"/>
      <c r="G40" s="197"/>
      <c r="H40" s="197"/>
      <c r="I40" s="197"/>
      <c r="J40" s="189"/>
    </row>
    <row r="41" spans="1:10" x14ac:dyDescent="0.25">
      <c r="A41" s="72" t="s">
        <v>88</v>
      </c>
      <c r="B41" s="79">
        <v>174</v>
      </c>
      <c r="C41" s="79">
        <v>102</v>
      </c>
      <c r="D41" s="79">
        <v>72</v>
      </c>
      <c r="E41" s="63"/>
      <c r="F41" s="197"/>
      <c r="G41" s="197"/>
      <c r="H41" s="197"/>
      <c r="I41" s="197"/>
      <c r="J41" s="189"/>
    </row>
    <row r="42" spans="1:10" x14ac:dyDescent="0.25">
      <c r="A42" s="204" t="s">
        <v>87</v>
      </c>
      <c r="B42" s="96">
        <v>468</v>
      </c>
      <c r="C42" s="96">
        <v>247</v>
      </c>
      <c r="D42" s="96">
        <v>221</v>
      </c>
      <c r="E42" s="63"/>
      <c r="F42" s="197"/>
      <c r="G42" s="197"/>
      <c r="H42" s="197"/>
      <c r="I42" s="197"/>
      <c r="J42" s="189"/>
    </row>
    <row r="43" spans="1:10" x14ac:dyDescent="0.25">
      <c r="A43" s="72" t="s">
        <v>86</v>
      </c>
      <c r="B43" s="79">
        <v>205</v>
      </c>
      <c r="C43" s="79">
        <v>107</v>
      </c>
      <c r="D43" s="79">
        <v>98</v>
      </c>
      <c r="E43" s="63"/>
      <c r="F43" s="197"/>
      <c r="G43" s="197"/>
      <c r="H43" s="197"/>
      <c r="I43" s="197"/>
      <c r="J43" s="189"/>
    </row>
    <row r="44" spans="1:10" x14ac:dyDescent="0.25">
      <c r="A44" s="72" t="s">
        <v>85</v>
      </c>
      <c r="B44" s="79">
        <v>208</v>
      </c>
      <c r="C44" s="79">
        <v>94</v>
      </c>
      <c r="D44" s="79">
        <v>114</v>
      </c>
      <c r="E44" s="63"/>
      <c r="F44" s="197"/>
      <c r="G44" s="197"/>
      <c r="H44" s="197"/>
      <c r="I44" s="197"/>
      <c r="J44" s="189"/>
    </row>
    <row r="45" spans="1:10" x14ac:dyDescent="0.25">
      <c r="A45" s="72" t="s">
        <v>84</v>
      </c>
      <c r="B45" s="79">
        <v>240</v>
      </c>
      <c r="C45" s="79">
        <v>103</v>
      </c>
      <c r="D45" s="79">
        <v>137</v>
      </c>
      <c r="E45" s="63"/>
      <c r="F45" s="197"/>
      <c r="G45" s="197"/>
      <c r="H45" s="197"/>
      <c r="I45" s="197"/>
      <c r="J45" s="189"/>
    </row>
    <row r="46" spans="1:10" x14ac:dyDescent="0.25">
      <c r="A46" s="72" t="s">
        <v>83</v>
      </c>
      <c r="B46" s="79">
        <v>216</v>
      </c>
      <c r="C46" s="79">
        <v>110</v>
      </c>
      <c r="D46" s="79">
        <v>106</v>
      </c>
      <c r="E46" s="63"/>
      <c r="F46" s="197"/>
      <c r="G46" s="197"/>
      <c r="H46" s="197"/>
      <c r="I46" s="197"/>
      <c r="J46" s="189"/>
    </row>
    <row r="47" spans="1:10" x14ac:dyDescent="0.25">
      <c r="A47" s="72" t="s">
        <v>82</v>
      </c>
      <c r="B47" s="79">
        <v>212</v>
      </c>
      <c r="C47" s="79">
        <v>108</v>
      </c>
      <c r="D47" s="79">
        <v>104</v>
      </c>
      <c r="E47" s="63"/>
      <c r="F47" s="197"/>
      <c r="G47" s="197"/>
      <c r="H47" s="197"/>
      <c r="I47" s="197"/>
      <c r="J47" s="189"/>
    </row>
    <row r="48" spans="1:10" x14ac:dyDescent="0.25">
      <c r="A48" s="204" t="s">
        <v>81</v>
      </c>
      <c r="B48" s="96">
        <v>1081</v>
      </c>
      <c r="C48" s="96">
        <v>522</v>
      </c>
      <c r="D48" s="96">
        <v>559</v>
      </c>
      <c r="E48" s="63"/>
      <c r="F48" s="197"/>
      <c r="G48" s="197"/>
      <c r="H48" s="197"/>
      <c r="I48" s="197"/>
      <c r="J48" s="189"/>
    </row>
    <row r="49" spans="1:10" x14ac:dyDescent="0.25">
      <c r="A49" s="72" t="s">
        <v>80</v>
      </c>
      <c r="B49" s="79">
        <v>232</v>
      </c>
      <c r="C49" s="79">
        <v>105</v>
      </c>
      <c r="D49" s="79">
        <v>127</v>
      </c>
      <c r="E49" s="63"/>
      <c r="F49" s="197"/>
      <c r="G49" s="197"/>
      <c r="H49" s="197"/>
      <c r="I49" s="197"/>
      <c r="J49" s="189"/>
    </row>
    <row r="50" spans="1:10" x14ac:dyDescent="0.25">
      <c r="A50" s="72" t="s">
        <v>79</v>
      </c>
      <c r="B50" s="79">
        <v>232</v>
      </c>
      <c r="C50" s="79">
        <v>119</v>
      </c>
      <c r="D50" s="79">
        <v>113</v>
      </c>
      <c r="E50" s="63"/>
      <c r="F50" s="197"/>
      <c r="G50" s="197"/>
      <c r="H50" s="197"/>
      <c r="I50" s="197"/>
      <c r="J50" s="189"/>
    </row>
    <row r="51" spans="1:10" x14ac:dyDescent="0.25">
      <c r="A51" s="72" t="s">
        <v>78</v>
      </c>
      <c r="B51" s="79">
        <v>201</v>
      </c>
      <c r="C51" s="79">
        <v>94</v>
      </c>
      <c r="D51" s="79">
        <v>107</v>
      </c>
      <c r="E51" s="63"/>
      <c r="F51" s="197"/>
      <c r="G51" s="197"/>
      <c r="H51" s="197"/>
      <c r="I51" s="197"/>
      <c r="J51" s="189"/>
    </row>
    <row r="52" spans="1:10" x14ac:dyDescent="0.25">
      <c r="A52" s="72" t="s">
        <v>77</v>
      </c>
      <c r="B52" s="79">
        <v>187</v>
      </c>
      <c r="C52" s="79">
        <v>88</v>
      </c>
      <c r="D52" s="79">
        <v>99</v>
      </c>
      <c r="E52" s="63"/>
      <c r="F52" s="197"/>
      <c r="G52" s="197"/>
      <c r="H52" s="197"/>
      <c r="I52" s="197"/>
      <c r="J52" s="189"/>
    </row>
    <row r="53" spans="1:10" x14ac:dyDescent="0.25">
      <c r="A53" s="72" t="s">
        <v>76</v>
      </c>
      <c r="B53" s="79">
        <v>174</v>
      </c>
      <c r="C53" s="79">
        <v>76</v>
      </c>
      <c r="D53" s="79">
        <v>98</v>
      </c>
      <c r="E53" s="63"/>
      <c r="F53" s="197"/>
      <c r="G53" s="197"/>
      <c r="H53" s="197"/>
      <c r="I53" s="197"/>
      <c r="J53" s="189"/>
    </row>
    <row r="54" spans="1:10" x14ac:dyDescent="0.25">
      <c r="A54" s="204" t="s">
        <v>75</v>
      </c>
      <c r="B54" s="96">
        <v>1026</v>
      </c>
      <c r="C54" s="96">
        <v>482</v>
      </c>
      <c r="D54" s="96">
        <v>544</v>
      </c>
      <c r="E54" s="63"/>
      <c r="F54" s="197"/>
      <c r="G54" s="197"/>
      <c r="H54" s="197"/>
      <c r="I54" s="197"/>
      <c r="J54" s="189"/>
    </row>
    <row r="55" spans="1:10" x14ac:dyDescent="0.25">
      <c r="A55" s="72" t="s">
        <v>74</v>
      </c>
      <c r="B55" s="79">
        <v>209</v>
      </c>
      <c r="C55" s="79">
        <v>102</v>
      </c>
      <c r="D55" s="79">
        <v>107</v>
      </c>
      <c r="E55" s="63"/>
      <c r="F55" s="197"/>
      <c r="G55" s="197"/>
      <c r="H55" s="197"/>
      <c r="I55" s="197"/>
      <c r="J55" s="189"/>
    </row>
    <row r="56" spans="1:10" x14ac:dyDescent="0.25">
      <c r="A56" s="72" t="s">
        <v>73</v>
      </c>
      <c r="B56" s="79">
        <v>185</v>
      </c>
      <c r="C56" s="79">
        <v>97</v>
      </c>
      <c r="D56" s="79">
        <v>88</v>
      </c>
      <c r="E56" s="63"/>
      <c r="F56" s="197"/>
      <c r="G56" s="197"/>
      <c r="H56" s="197"/>
      <c r="I56" s="197"/>
      <c r="J56" s="189"/>
    </row>
    <row r="57" spans="1:10" x14ac:dyDescent="0.25">
      <c r="A57" s="72" t="s">
        <v>72</v>
      </c>
      <c r="B57" s="79">
        <v>186</v>
      </c>
      <c r="C57" s="79">
        <v>89</v>
      </c>
      <c r="D57" s="79">
        <v>97</v>
      </c>
      <c r="E57" s="63"/>
      <c r="F57" s="197"/>
      <c r="G57" s="197"/>
      <c r="H57" s="197"/>
      <c r="I57" s="197"/>
      <c r="J57" s="189"/>
    </row>
    <row r="58" spans="1:10" x14ac:dyDescent="0.25">
      <c r="A58" s="72" t="s">
        <v>71</v>
      </c>
      <c r="B58" s="79">
        <v>188</v>
      </c>
      <c r="C58" s="79">
        <v>81</v>
      </c>
      <c r="D58" s="79">
        <v>107</v>
      </c>
      <c r="E58" s="63"/>
      <c r="F58" s="197"/>
      <c r="G58" s="197"/>
      <c r="H58" s="197"/>
      <c r="I58" s="197"/>
      <c r="J58" s="189"/>
    </row>
    <row r="59" spans="1:10" x14ac:dyDescent="0.25">
      <c r="A59" s="72" t="s">
        <v>70</v>
      </c>
      <c r="B59" s="79">
        <v>181</v>
      </c>
      <c r="C59" s="79">
        <v>90</v>
      </c>
      <c r="D59" s="79">
        <v>91</v>
      </c>
      <c r="E59" s="63"/>
      <c r="F59" s="197"/>
      <c r="G59" s="197"/>
      <c r="H59" s="197"/>
      <c r="I59" s="197"/>
      <c r="J59" s="189"/>
    </row>
    <row r="60" spans="1:10" x14ac:dyDescent="0.25">
      <c r="A60" s="204" t="s">
        <v>69</v>
      </c>
      <c r="B60" s="96">
        <v>949</v>
      </c>
      <c r="C60" s="96">
        <v>459</v>
      </c>
      <c r="D60" s="96">
        <v>490</v>
      </c>
      <c r="E60" s="63"/>
      <c r="F60" s="197"/>
      <c r="G60" s="197"/>
      <c r="H60" s="197"/>
      <c r="I60" s="197"/>
      <c r="J60" s="189"/>
    </row>
    <row r="61" spans="1:10" x14ac:dyDescent="0.25">
      <c r="A61" s="72" t="s">
        <v>68</v>
      </c>
      <c r="B61" s="79">
        <v>184</v>
      </c>
      <c r="C61" s="79">
        <v>100</v>
      </c>
      <c r="D61" s="79">
        <v>84</v>
      </c>
      <c r="E61" s="63"/>
      <c r="F61" s="197"/>
      <c r="G61" s="197"/>
      <c r="H61" s="197"/>
      <c r="I61" s="197"/>
      <c r="J61" s="189"/>
    </row>
    <row r="62" spans="1:10" x14ac:dyDescent="0.25">
      <c r="A62" s="72" t="s">
        <v>67</v>
      </c>
      <c r="B62" s="79">
        <v>180</v>
      </c>
      <c r="C62" s="79">
        <v>78</v>
      </c>
      <c r="D62" s="79">
        <v>102</v>
      </c>
      <c r="E62" s="63"/>
      <c r="F62" s="197"/>
      <c r="G62" s="197"/>
      <c r="H62" s="197"/>
      <c r="I62" s="197"/>
      <c r="J62" s="189"/>
    </row>
    <row r="63" spans="1:10" x14ac:dyDescent="0.25">
      <c r="A63" s="72" t="s">
        <v>66</v>
      </c>
      <c r="B63" s="79">
        <v>146</v>
      </c>
      <c r="C63" s="79">
        <v>64</v>
      </c>
      <c r="D63" s="79">
        <v>82</v>
      </c>
      <c r="E63" s="63"/>
      <c r="F63" s="197"/>
      <c r="G63" s="197"/>
      <c r="H63" s="197"/>
      <c r="I63" s="197"/>
      <c r="J63" s="189"/>
    </row>
    <row r="64" spans="1:10" x14ac:dyDescent="0.25">
      <c r="A64" s="72" t="s">
        <v>65</v>
      </c>
      <c r="B64" s="79">
        <v>180</v>
      </c>
      <c r="C64" s="79">
        <v>89</v>
      </c>
      <c r="D64" s="79">
        <v>91</v>
      </c>
      <c r="E64" s="63"/>
      <c r="F64" s="197"/>
      <c r="G64" s="197"/>
      <c r="H64" s="197"/>
      <c r="I64" s="197"/>
      <c r="J64" s="189"/>
    </row>
    <row r="65" spans="1:10" x14ac:dyDescent="0.25">
      <c r="A65" s="72" t="s">
        <v>64</v>
      </c>
      <c r="B65" s="79">
        <v>152</v>
      </c>
      <c r="C65" s="79">
        <v>68</v>
      </c>
      <c r="D65" s="79">
        <v>84</v>
      </c>
      <c r="E65" s="63"/>
      <c r="F65" s="197"/>
      <c r="G65" s="197"/>
      <c r="H65" s="197"/>
      <c r="I65" s="197"/>
      <c r="J65" s="189"/>
    </row>
    <row r="66" spans="1:10" x14ac:dyDescent="0.25">
      <c r="A66" s="204" t="s">
        <v>63</v>
      </c>
      <c r="B66" s="96">
        <v>842</v>
      </c>
      <c r="C66" s="96">
        <v>399</v>
      </c>
      <c r="D66" s="96">
        <v>443</v>
      </c>
      <c r="E66" s="63"/>
      <c r="F66" s="197"/>
      <c r="G66" s="197"/>
      <c r="H66" s="197"/>
      <c r="I66" s="197"/>
      <c r="J66" s="189"/>
    </row>
    <row r="67" spans="1:10" x14ac:dyDescent="0.25">
      <c r="A67" s="72" t="s">
        <v>62</v>
      </c>
      <c r="B67" s="79">
        <v>170</v>
      </c>
      <c r="C67" s="79">
        <v>84</v>
      </c>
      <c r="D67" s="79">
        <v>86</v>
      </c>
      <c r="E67" s="63"/>
      <c r="F67" s="197"/>
      <c r="G67" s="197"/>
      <c r="H67" s="197"/>
      <c r="I67" s="197"/>
      <c r="J67" s="189"/>
    </row>
    <row r="68" spans="1:10" x14ac:dyDescent="0.25">
      <c r="A68" s="72" t="s">
        <v>61</v>
      </c>
      <c r="B68" s="79">
        <v>194</v>
      </c>
      <c r="C68" s="79">
        <v>83</v>
      </c>
      <c r="D68" s="79">
        <v>111</v>
      </c>
      <c r="E68" s="63"/>
      <c r="F68" s="197"/>
      <c r="G68" s="197"/>
      <c r="H68" s="197"/>
      <c r="I68" s="197"/>
      <c r="J68" s="189"/>
    </row>
    <row r="69" spans="1:10" x14ac:dyDescent="0.25">
      <c r="A69" s="72" t="s">
        <v>60</v>
      </c>
      <c r="B69" s="79">
        <v>182</v>
      </c>
      <c r="C69" s="79">
        <v>79</v>
      </c>
      <c r="D69" s="79">
        <v>103</v>
      </c>
      <c r="E69" s="63"/>
      <c r="F69" s="197"/>
      <c r="G69" s="197"/>
      <c r="H69" s="197"/>
      <c r="I69" s="197"/>
      <c r="J69" s="189"/>
    </row>
    <row r="70" spans="1:10" x14ac:dyDescent="0.25">
      <c r="A70" s="72" t="s">
        <v>59</v>
      </c>
      <c r="B70" s="79">
        <v>197</v>
      </c>
      <c r="C70" s="79">
        <v>91</v>
      </c>
      <c r="D70" s="79">
        <v>106</v>
      </c>
      <c r="E70" s="63"/>
      <c r="F70" s="197"/>
      <c r="G70" s="197"/>
      <c r="H70" s="197"/>
      <c r="I70" s="197"/>
      <c r="J70" s="189"/>
    </row>
    <row r="71" spans="1:10" x14ac:dyDescent="0.25">
      <c r="A71" s="72" t="s">
        <v>58</v>
      </c>
      <c r="B71" s="79">
        <v>219</v>
      </c>
      <c r="C71" s="79">
        <v>104</v>
      </c>
      <c r="D71" s="79">
        <v>115</v>
      </c>
      <c r="E71" s="63"/>
      <c r="F71" s="197"/>
      <c r="G71" s="197"/>
      <c r="H71" s="197"/>
      <c r="I71" s="197"/>
      <c r="J71" s="189"/>
    </row>
    <row r="72" spans="1:10" x14ac:dyDescent="0.25">
      <c r="A72" s="204" t="s">
        <v>57</v>
      </c>
      <c r="B72" s="96">
        <v>962</v>
      </c>
      <c r="C72" s="96">
        <v>441</v>
      </c>
      <c r="D72" s="96">
        <v>521</v>
      </c>
      <c r="E72" s="63"/>
      <c r="F72" s="197"/>
      <c r="G72" s="197"/>
      <c r="H72" s="197"/>
      <c r="I72" s="197"/>
      <c r="J72" s="189"/>
    </row>
    <row r="73" spans="1:10" x14ac:dyDescent="0.25">
      <c r="A73" s="72" t="s">
        <v>56</v>
      </c>
      <c r="B73" s="79">
        <v>229</v>
      </c>
      <c r="C73" s="79">
        <v>95</v>
      </c>
      <c r="D73" s="79">
        <v>134</v>
      </c>
      <c r="E73" s="63"/>
      <c r="F73" s="197"/>
      <c r="G73" s="197"/>
      <c r="H73" s="197"/>
      <c r="I73" s="197"/>
      <c r="J73" s="189"/>
    </row>
    <row r="74" spans="1:10" x14ac:dyDescent="0.25">
      <c r="A74" s="72" t="s">
        <v>55</v>
      </c>
      <c r="B74" s="79">
        <v>255</v>
      </c>
      <c r="C74" s="79">
        <v>132</v>
      </c>
      <c r="D74" s="79">
        <v>123</v>
      </c>
      <c r="E74" s="63"/>
      <c r="F74" s="197"/>
      <c r="G74" s="197"/>
      <c r="H74" s="197"/>
      <c r="I74" s="197"/>
      <c r="J74" s="189"/>
    </row>
    <row r="75" spans="1:10" x14ac:dyDescent="0.25">
      <c r="A75" s="72" t="s">
        <v>54</v>
      </c>
      <c r="B75" s="79">
        <v>265</v>
      </c>
      <c r="C75" s="79">
        <v>120</v>
      </c>
      <c r="D75" s="79">
        <v>145</v>
      </c>
      <c r="E75" s="63"/>
      <c r="F75" s="197"/>
      <c r="G75" s="197"/>
      <c r="H75" s="197"/>
      <c r="I75" s="197"/>
      <c r="J75" s="189"/>
    </row>
    <row r="76" spans="1:10" x14ac:dyDescent="0.25">
      <c r="A76" s="72" t="s">
        <v>53</v>
      </c>
      <c r="B76" s="79">
        <v>265</v>
      </c>
      <c r="C76" s="79">
        <v>120</v>
      </c>
      <c r="D76" s="79">
        <v>145</v>
      </c>
      <c r="E76" s="63"/>
      <c r="F76" s="197"/>
      <c r="G76" s="197"/>
      <c r="H76" s="197"/>
      <c r="I76" s="197"/>
      <c r="J76" s="189"/>
    </row>
    <row r="77" spans="1:10" x14ac:dyDescent="0.25">
      <c r="A77" s="72" t="s">
        <v>52</v>
      </c>
      <c r="B77" s="79">
        <v>220</v>
      </c>
      <c r="C77" s="79">
        <v>113</v>
      </c>
      <c r="D77" s="79">
        <v>107</v>
      </c>
      <c r="E77" s="63"/>
      <c r="F77" s="197"/>
      <c r="G77" s="197"/>
      <c r="H77" s="197"/>
      <c r="I77" s="197"/>
      <c r="J77" s="189"/>
    </row>
    <row r="78" spans="1:10" x14ac:dyDescent="0.25">
      <c r="A78" s="204" t="s">
        <v>51</v>
      </c>
      <c r="B78" s="96">
        <v>1234</v>
      </c>
      <c r="C78" s="96">
        <v>580</v>
      </c>
      <c r="D78" s="96">
        <v>654</v>
      </c>
      <c r="E78" s="63"/>
      <c r="F78" s="197"/>
      <c r="G78" s="197"/>
      <c r="H78" s="197"/>
      <c r="I78" s="197"/>
      <c r="J78" s="189"/>
    </row>
    <row r="79" spans="1:10" x14ac:dyDescent="0.25">
      <c r="A79" s="72" t="s">
        <v>50</v>
      </c>
      <c r="B79" s="79">
        <v>232</v>
      </c>
      <c r="C79" s="79">
        <v>81</v>
      </c>
      <c r="D79" s="79">
        <v>151</v>
      </c>
      <c r="E79" s="63"/>
      <c r="F79" s="197"/>
      <c r="G79" s="197"/>
      <c r="H79" s="197"/>
      <c r="I79" s="197"/>
      <c r="J79" s="189"/>
    </row>
    <row r="80" spans="1:10" x14ac:dyDescent="0.25">
      <c r="A80" s="72" t="s">
        <v>49</v>
      </c>
      <c r="B80" s="79">
        <v>212</v>
      </c>
      <c r="C80" s="79">
        <v>96</v>
      </c>
      <c r="D80" s="79">
        <v>116</v>
      </c>
      <c r="E80" s="63"/>
      <c r="F80" s="197"/>
      <c r="G80" s="197"/>
      <c r="H80" s="197"/>
      <c r="I80" s="197"/>
      <c r="J80" s="189"/>
    </row>
    <row r="81" spans="1:10" x14ac:dyDescent="0.25">
      <c r="A81" s="72" t="s">
        <v>48</v>
      </c>
      <c r="B81" s="79">
        <v>191</v>
      </c>
      <c r="C81" s="79">
        <v>85</v>
      </c>
      <c r="D81" s="79">
        <v>106</v>
      </c>
      <c r="E81" s="63"/>
      <c r="F81" s="197"/>
      <c r="G81" s="197"/>
      <c r="H81" s="197"/>
      <c r="I81" s="197"/>
      <c r="J81" s="189"/>
    </row>
    <row r="82" spans="1:10" x14ac:dyDescent="0.25">
      <c r="A82" s="72" t="s">
        <v>47</v>
      </c>
      <c r="B82" s="79">
        <v>209</v>
      </c>
      <c r="C82" s="79">
        <v>91</v>
      </c>
      <c r="D82" s="79">
        <v>118</v>
      </c>
      <c r="E82" s="63"/>
      <c r="F82" s="197"/>
      <c r="G82" s="197"/>
      <c r="H82" s="197"/>
      <c r="I82" s="197"/>
      <c r="J82" s="189"/>
    </row>
    <row r="83" spans="1:10" x14ac:dyDescent="0.25">
      <c r="A83" s="72" t="s">
        <v>46</v>
      </c>
      <c r="B83" s="79">
        <v>153</v>
      </c>
      <c r="C83" s="79">
        <v>72</v>
      </c>
      <c r="D83" s="79">
        <v>81</v>
      </c>
      <c r="E83" s="63"/>
      <c r="F83" s="197"/>
      <c r="G83" s="197"/>
      <c r="H83" s="197"/>
      <c r="I83" s="197"/>
      <c r="J83" s="189"/>
    </row>
    <row r="84" spans="1:10" x14ac:dyDescent="0.25">
      <c r="A84" s="204" t="s">
        <v>45</v>
      </c>
      <c r="B84" s="96">
        <v>997</v>
      </c>
      <c r="C84" s="96">
        <v>425</v>
      </c>
      <c r="D84" s="96">
        <v>572</v>
      </c>
      <c r="E84" s="63"/>
      <c r="F84" s="197"/>
      <c r="G84" s="197"/>
      <c r="H84" s="197"/>
      <c r="I84" s="197"/>
      <c r="J84" s="189"/>
    </row>
    <row r="85" spans="1:10" x14ac:dyDescent="0.25">
      <c r="A85" s="72" t="s">
        <v>44</v>
      </c>
      <c r="B85" s="79">
        <v>136</v>
      </c>
      <c r="C85" s="79">
        <v>58</v>
      </c>
      <c r="D85" s="79">
        <v>78</v>
      </c>
      <c r="E85" s="63"/>
      <c r="F85" s="197"/>
      <c r="G85" s="197"/>
      <c r="H85" s="197"/>
      <c r="I85" s="197"/>
      <c r="J85" s="189"/>
    </row>
    <row r="86" spans="1:10" x14ac:dyDescent="0.25">
      <c r="A86" s="72" t="s">
        <v>43</v>
      </c>
      <c r="B86" s="79">
        <v>145</v>
      </c>
      <c r="C86" s="79">
        <v>70</v>
      </c>
      <c r="D86" s="79">
        <v>75</v>
      </c>
      <c r="E86" s="63"/>
      <c r="F86" s="197"/>
      <c r="G86" s="197"/>
      <c r="H86" s="197"/>
      <c r="I86" s="197"/>
      <c r="J86" s="189"/>
    </row>
    <row r="87" spans="1:10" x14ac:dyDescent="0.25">
      <c r="A87" s="72" t="s">
        <v>42</v>
      </c>
      <c r="B87" s="79">
        <v>109</v>
      </c>
      <c r="C87" s="79">
        <v>48</v>
      </c>
      <c r="D87" s="79">
        <v>61</v>
      </c>
      <c r="E87" s="63"/>
      <c r="F87" s="197"/>
      <c r="G87" s="197"/>
      <c r="H87" s="197"/>
      <c r="I87" s="197"/>
      <c r="J87" s="189"/>
    </row>
    <row r="88" spans="1:10" x14ac:dyDescent="0.25">
      <c r="A88" s="72" t="s">
        <v>41</v>
      </c>
      <c r="B88" s="79">
        <v>100</v>
      </c>
      <c r="C88" s="79">
        <v>38</v>
      </c>
      <c r="D88" s="79">
        <v>62</v>
      </c>
      <c r="E88" s="63"/>
      <c r="F88" s="197"/>
      <c r="G88" s="197"/>
      <c r="H88" s="197"/>
      <c r="I88" s="197"/>
      <c r="J88" s="189"/>
    </row>
    <row r="89" spans="1:10" x14ac:dyDescent="0.25">
      <c r="A89" s="72" t="s">
        <v>40</v>
      </c>
      <c r="B89" s="79">
        <v>71</v>
      </c>
      <c r="C89" s="79">
        <v>26</v>
      </c>
      <c r="D89" s="79">
        <v>45</v>
      </c>
      <c r="E89" s="63"/>
      <c r="F89" s="197"/>
      <c r="G89" s="197"/>
      <c r="H89" s="197"/>
      <c r="I89" s="197"/>
      <c r="J89" s="189"/>
    </row>
    <row r="90" spans="1:10" x14ac:dyDescent="0.25">
      <c r="A90" s="204" t="s">
        <v>39</v>
      </c>
      <c r="B90" s="96">
        <v>561</v>
      </c>
      <c r="C90" s="96">
        <v>240</v>
      </c>
      <c r="D90" s="96">
        <v>321</v>
      </c>
      <c r="E90" s="63"/>
      <c r="F90" s="197"/>
      <c r="G90" s="197"/>
      <c r="H90" s="197"/>
      <c r="I90" s="197"/>
      <c r="J90" s="189"/>
    </row>
    <row r="91" spans="1:10" x14ac:dyDescent="0.25">
      <c r="A91" s="72" t="s">
        <v>38</v>
      </c>
      <c r="B91" s="79">
        <v>68</v>
      </c>
      <c r="C91" s="79">
        <v>21</v>
      </c>
      <c r="D91" s="79">
        <v>47</v>
      </c>
      <c r="E91" s="63"/>
      <c r="F91" s="197"/>
      <c r="G91" s="197"/>
      <c r="H91" s="197"/>
      <c r="I91" s="197"/>
      <c r="J91" s="189"/>
    </row>
    <row r="92" spans="1:10" x14ac:dyDescent="0.25">
      <c r="A92" s="72" t="s">
        <v>37</v>
      </c>
      <c r="B92" s="79">
        <v>61</v>
      </c>
      <c r="C92" s="79">
        <v>15</v>
      </c>
      <c r="D92" s="79">
        <v>46</v>
      </c>
      <c r="E92" s="63"/>
      <c r="F92" s="197"/>
      <c r="G92" s="197"/>
      <c r="H92" s="197"/>
      <c r="I92" s="197"/>
      <c r="J92" s="189"/>
    </row>
    <row r="93" spans="1:10" x14ac:dyDescent="0.25">
      <c r="A93" s="72" t="s">
        <v>36</v>
      </c>
      <c r="B93" s="79">
        <v>37</v>
      </c>
      <c r="C93" s="79">
        <v>16</v>
      </c>
      <c r="D93" s="79">
        <v>21</v>
      </c>
      <c r="E93" s="63"/>
      <c r="F93" s="197"/>
      <c r="G93" s="197"/>
      <c r="H93" s="197"/>
      <c r="I93" s="197"/>
      <c r="J93" s="189"/>
    </row>
    <row r="94" spans="1:10" x14ac:dyDescent="0.25">
      <c r="A94" s="72" t="s">
        <v>35</v>
      </c>
      <c r="B94" s="79">
        <v>28</v>
      </c>
      <c r="C94" s="79">
        <v>11</v>
      </c>
      <c r="D94" s="79">
        <v>17</v>
      </c>
      <c r="E94" s="63"/>
      <c r="F94" s="197"/>
      <c r="G94" s="197"/>
      <c r="H94" s="197"/>
      <c r="I94" s="197"/>
      <c r="J94" s="189"/>
    </row>
    <row r="95" spans="1:10" x14ac:dyDescent="0.25">
      <c r="A95" s="72" t="s">
        <v>34</v>
      </c>
      <c r="B95" s="79">
        <v>22</v>
      </c>
      <c r="C95" s="79">
        <v>7</v>
      </c>
      <c r="D95" s="79">
        <v>15</v>
      </c>
      <c r="E95" s="63"/>
      <c r="F95" s="197"/>
      <c r="G95" s="197"/>
      <c r="H95" s="197"/>
      <c r="I95" s="197"/>
      <c r="J95" s="189"/>
    </row>
    <row r="96" spans="1:10" x14ac:dyDescent="0.25">
      <c r="A96" s="204" t="s">
        <v>33</v>
      </c>
      <c r="B96" s="96">
        <v>216</v>
      </c>
      <c r="C96" s="96">
        <v>70</v>
      </c>
      <c r="D96" s="96">
        <v>146</v>
      </c>
      <c r="E96" s="63"/>
      <c r="F96" s="197"/>
      <c r="G96" s="197"/>
      <c r="H96" s="197"/>
      <c r="I96" s="197"/>
      <c r="J96" s="189"/>
    </row>
    <row r="97" spans="1:10" x14ac:dyDescent="0.25">
      <c r="A97" s="72" t="s">
        <v>32</v>
      </c>
      <c r="B97" s="79">
        <v>25</v>
      </c>
      <c r="C97" s="79">
        <v>11</v>
      </c>
      <c r="D97" s="79">
        <v>14</v>
      </c>
      <c r="E97" s="63"/>
      <c r="F97" s="197"/>
      <c r="G97" s="197"/>
      <c r="H97" s="197"/>
      <c r="I97" s="197"/>
      <c r="J97" s="189"/>
    </row>
    <row r="98" spans="1:10" x14ac:dyDescent="0.25">
      <c r="A98" s="72" t="s">
        <v>31</v>
      </c>
      <c r="B98" s="79">
        <v>50</v>
      </c>
      <c r="C98" s="79">
        <v>18</v>
      </c>
      <c r="D98" s="79">
        <v>32</v>
      </c>
      <c r="E98" s="63"/>
      <c r="F98" s="197"/>
      <c r="G98" s="197"/>
      <c r="H98" s="197"/>
      <c r="I98" s="197"/>
      <c r="J98" s="189"/>
    </row>
    <row r="99" spans="1:10" x14ac:dyDescent="0.25">
      <c r="A99" s="72" t="s">
        <v>30</v>
      </c>
      <c r="B99" s="79">
        <v>73</v>
      </c>
      <c r="C99" s="79">
        <v>26</v>
      </c>
      <c r="D99" s="79">
        <v>47</v>
      </c>
      <c r="E99" s="63"/>
      <c r="F99" s="197"/>
      <c r="G99" s="197"/>
      <c r="H99" s="197"/>
      <c r="I99" s="197"/>
      <c r="J99" s="189"/>
    </row>
    <row r="100" spans="1:10" x14ac:dyDescent="0.25">
      <c r="A100" s="72" t="s">
        <v>29</v>
      </c>
      <c r="B100" s="79">
        <v>42</v>
      </c>
      <c r="C100" s="79">
        <v>16</v>
      </c>
      <c r="D100" s="79">
        <v>26</v>
      </c>
      <c r="E100" s="63"/>
      <c r="F100" s="197"/>
      <c r="G100" s="197"/>
      <c r="H100" s="197"/>
      <c r="I100" s="197"/>
      <c r="J100" s="189"/>
    </row>
    <row r="101" spans="1:10" x14ac:dyDescent="0.25">
      <c r="A101" s="72" t="s">
        <v>28</v>
      </c>
      <c r="B101" s="79">
        <v>49</v>
      </c>
      <c r="C101" s="79">
        <v>11</v>
      </c>
      <c r="D101" s="79">
        <v>38</v>
      </c>
      <c r="E101" s="63"/>
      <c r="F101" s="197"/>
      <c r="G101" s="197"/>
      <c r="H101" s="197"/>
      <c r="I101" s="197"/>
      <c r="J101" s="189"/>
    </row>
    <row r="102" spans="1:10" x14ac:dyDescent="0.25">
      <c r="A102" s="204" t="s">
        <v>27</v>
      </c>
      <c r="B102" s="96">
        <v>239</v>
      </c>
      <c r="C102" s="96">
        <v>82</v>
      </c>
      <c r="D102" s="96">
        <v>157</v>
      </c>
      <c r="E102" s="63"/>
      <c r="F102" s="197"/>
      <c r="G102" s="197"/>
      <c r="H102" s="197"/>
      <c r="I102" s="197"/>
      <c r="J102" s="189"/>
    </row>
    <row r="103" spans="1:10" x14ac:dyDescent="0.25">
      <c r="A103" s="72" t="s">
        <v>26</v>
      </c>
      <c r="B103" s="79">
        <v>47</v>
      </c>
      <c r="C103" s="79">
        <v>11</v>
      </c>
      <c r="D103" s="79">
        <v>36</v>
      </c>
      <c r="E103" s="63"/>
      <c r="F103" s="197"/>
      <c r="G103" s="197"/>
      <c r="H103" s="197"/>
      <c r="I103" s="197"/>
      <c r="J103" s="189"/>
    </row>
    <row r="104" spans="1:10" x14ac:dyDescent="0.25">
      <c r="A104" s="72" t="s">
        <v>25</v>
      </c>
      <c r="B104" s="79">
        <v>55</v>
      </c>
      <c r="C104" s="79">
        <v>20</v>
      </c>
      <c r="D104" s="79">
        <v>35</v>
      </c>
      <c r="E104" s="63"/>
      <c r="F104" s="197"/>
      <c r="G104" s="197"/>
      <c r="H104" s="197"/>
      <c r="I104" s="197"/>
      <c r="J104" s="189"/>
    </row>
    <row r="105" spans="1:10" x14ac:dyDescent="0.25">
      <c r="A105" s="72" t="s">
        <v>24</v>
      </c>
      <c r="B105" s="79">
        <v>32</v>
      </c>
      <c r="C105" s="79" t="s">
        <v>0</v>
      </c>
      <c r="D105" s="79">
        <v>32</v>
      </c>
      <c r="E105" s="63"/>
      <c r="F105" s="197"/>
      <c r="G105" s="197"/>
      <c r="H105" s="197"/>
      <c r="I105" s="197"/>
      <c r="J105" s="189"/>
    </row>
    <row r="106" spans="1:10" x14ac:dyDescent="0.25">
      <c r="A106" s="72" t="s">
        <v>23</v>
      </c>
      <c r="B106" s="79">
        <v>30</v>
      </c>
      <c r="C106" s="79">
        <v>12</v>
      </c>
      <c r="D106" s="79">
        <v>18</v>
      </c>
      <c r="E106" s="63"/>
      <c r="F106" s="197"/>
      <c r="G106" s="197"/>
      <c r="H106" s="197"/>
      <c r="I106" s="197"/>
      <c r="J106" s="189"/>
    </row>
    <row r="107" spans="1:10" x14ac:dyDescent="0.25">
      <c r="A107" s="72" t="s">
        <v>22</v>
      </c>
      <c r="B107" s="79">
        <v>29</v>
      </c>
      <c r="C107" s="79">
        <v>4</v>
      </c>
      <c r="D107" s="79">
        <v>25</v>
      </c>
      <c r="E107" s="63"/>
      <c r="F107" s="197"/>
      <c r="G107" s="197"/>
      <c r="H107" s="197"/>
      <c r="I107" s="197"/>
      <c r="J107" s="189"/>
    </row>
    <row r="108" spans="1:10" x14ac:dyDescent="0.25">
      <c r="A108" s="204" t="s">
        <v>21</v>
      </c>
      <c r="B108" s="96">
        <v>193</v>
      </c>
      <c r="C108" s="96">
        <v>47</v>
      </c>
      <c r="D108" s="96">
        <v>146</v>
      </c>
      <c r="E108" s="63"/>
      <c r="F108" s="197"/>
      <c r="G108" s="197"/>
      <c r="H108" s="197"/>
      <c r="I108" s="197"/>
      <c r="J108" s="189"/>
    </row>
    <row r="109" spans="1:10" x14ac:dyDescent="0.25">
      <c r="A109" s="72" t="s">
        <v>20</v>
      </c>
      <c r="B109" s="79">
        <v>21</v>
      </c>
      <c r="C109" s="79">
        <v>7</v>
      </c>
      <c r="D109" s="79">
        <v>14</v>
      </c>
      <c r="E109" s="63"/>
      <c r="F109" s="197"/>
      <c r="G109" s="197"/>
      <c r="H109" s="197"/>
      <c r="I109" s="197"/>
      <c r="J109" s="189"/>
    </row>
    <row r="110" spans="1:10" x14ac:dyDescent="0.25">
      <c r="A110" s="72" t="s">
        <v>19</v>
      </c>
      <c r="B110" s="79">
        <v>2</v>
      </c>
      <c r="C110" s="79">
        <v>2</v>
      </c>
      <c r="D110" s="79" t="s">
        <v>0</v>
      </c>
      <c r="E110" s="63"/>
      <c r="F110" s="197"/>
      <c r="G110" s="197"/>
      <c r="H110" s="197"/>
      <c r="I110" s="197"/>
      <c r="J110" s="189"/>
    </row>
    <row r="111" spans="1:10" x14ac:dyDescent="0.25">
      <c r="A111" s="72" t="s">
        <v>18</v>
      </c>
      <c r="B111" s="79">
        <v>2</v>
      </c>
      <c r="C111" s="79" t="s">
        <v>0</v>
      </c>
      <c r="D111" s="79">
        <v>2</v>
      </c>
      <c r="E111" s="63"/>
      <c r="F111" s="197"/>
      <c r="G111" s="197"/>
      <c r="H111" s="197"/>
      <c r="I111" s="197"/>
      <c r="J111" s="189"/>
    </row>
    <row r="112" spans="1:10" x14ac:dyDescent="0.25">
      <c r="A112" s="72" t="s">
        <v>17</v>
      </c>
      <c r="B112" s="79">
        <v>21</v>
      </c>
      <c r="C112" s="79">
        <v>8</v>
      </c>
      <c r="D112" s="79">
        <v>13</v>
      </c>
      <c r="E112" s="63"/>
      <c r="F112" s="197"/>
      <c r="G112" s="197"/>
      <c r="H112" s="197"/>
      <c r="I112" s="197"/>
      <c r="J112" s="189"/>
    </row>
    <row r="113" spans="1:10" x14ac:dyDescent="0.25">
      <c r="A113" s="72" t="s">
        <v>16</v>
      </c>
      <c r="B113" s="79">
        <v>13</v>
      </c>
      <c r="C113" s="79">
        <v>6</v>
      </c>
      <c r="D113" s="79">
        <v>7</v>
      </c>
      <c r="E113" s="63"/>
      <c r="F113" s="197"/>
      <c r="G113" s="197"/>
      <c r="H113" s="197"/>
      <c r="I113" s="197"/>
      <c r="J113" s="189"/>
    </row>
    <row r="114" spans="1:10" x14ac:dyDescent="0.25">
      <c r="A114" s="204" t="s">
        <v>15</v>
      </c>
      <c r="B114" s="96">
        <v>59</v>
      </c>
      <c r="C114" s="96">
        <v>23</v>
      </c>
      <c r="D114" s="96">
        <v>36</v>
      </c>
      <c r="E114" s="63"/>
      <c r="F114" s="197"/>
      <c r="G114" s="197"/>
      <c r="H114" s="197"/>
      <c r="I114" s="197"/>
      <c r="J114" s="189"/>
    </row>
    <row r="115" spans="1:10" x14ac:dyDescent="0.25">
      <c r="A115" s="72" t="s">
        <v>14</v>
      </c>
      <c r="B115" s="79">
        <v>10</v>
      </c>
      <c r="C115" s="79" t="s">
        <v>0</v>
      </c>
      <c r="D115" s="79">
        <v>10</v>
      </c>
      <c r="E115" s="63"/>
      <c r="F115" s="197"/>
      <c r="G115" s="197"/>
      <c r="H115" s="197"/>
      <c r="I115" s="197"/>
      <c r="J115" s="189"/>
    </row>
    <row r="116" spans="1:10" x14ac:dyDescent="0.25">
      <c r="A116" s="72" t="s">
        <v>13</v>
      </c>
      <c r="B116" s="79">
        <v>7</v>
      </c>
      <c r="C116" s="79" t="s">
        <v>0</v>
      </c>
      <c r="D116" s="79">
        <v>7</v>
      </c>
      <c r="E116" s="63"/>
      <c r="F116" s="197"/>
      <c r="G116" s="197"/>
      <c r="H116" s="197"/>
      <c r="I116" s="197"/>
      <c r="J116" s="189"/>
    </row>
    <row r="117" spans="1:10" x14ac:dyDescent="0.25">
      <c r="A117" s="72" t="s">
        <v>12</v>
      </c>
      <c r="B117" s="79">
        <v>7</v>
      </c>
      <c r="C117" s="79">
        <v>1</v>
      </c>
      <c r="D117" s="79">
        <v>6</v>
      </c>
      <c r="E117" s="63"/>
      <c r="F117" s="197"/>
      <c r="G117" s="197"/>
      <c r="H117" s="197"/>
      <c r="I117" s="197"/>
      <c r="J117" s="189"/>
    </row>
    <row r="118" spans="1:10" x14ac:dyDescent="0.25">
      <c r="A118" s="72" t="s">
        <v>11</v>
      </c>
      <c r="B118" s="79" t="s">
        <v>0</v>
      </c>
      <c r="C118" s="79" t="s">
        <v>0</v>
      </c>
      <c r="D118" s="79" t="s">
        <v>0</v>
      </c>
      <c r="E118" s="63"/>
      <c r="F118" s="197"/>
      <c r="G118" s="197"/>
      <c r="H118" s="197"/>
      <c r="I118" s="197"/>
      <c r="J118" s="189"/>
    </row>
    <row r="119" spans="1:10" x14ac:dyDescent="0.25">
      <c r="A119" s="72" t="s">
        <v>10</v>
      </c>
      <c r="B119" s="79">
        <v>6</v>
      </c>
      <c r="C119" s="79">
        <v>1</v>
      </c>
      <c r="D119" s="79">
        <v>5</v>
      </c>
      <c r="E119" s="63"/>
      <c r="F119" s="197"/>
      <c r="G119" s="197"/>
      <c r="H119" s="197"/>
      <c r="I119" s="197"/>
      <c r="J119" s="189"/>
    </row>
    <row r="120" spans="1:10" x14ac:dyDescent="0.25">
      <c r="A120" s="204" t="s">
        <v>9</v>
      </c>
      <c r="B120" s="96">
        <v>30</v>
      </c>
      <c r="C120" s="96">
        <v>2</v>
      </c>
      <c r="D120" s="96">
        <v>28</v>
      </c>
      <c r="E120" s="63"/>
      <c r="F120" s="197"/>
      <c r="G120" s="197"/>
      <c r="H120" s="197"/>
      <c r="I120" s="197"/>
      <c r="J120" s="189"/>
    </row>
    <row r="121" spans="1:10" x14ac:dyDescent="0.25">
      <c r="A121" s="72" t="s">
        <v>8</v>
      </c>
      <c r="B121" s="79">
        <v>1</v>
      </c>
      <c r="C121" s="79" t="s">
        <v>0</v>
      </c>
      <c r="D121" s="79">
        <v>1</v>
      </c>
      <c r="E121" s="63"/>
      <c r="F121" s="197"/>
      <c r="G121" s="197"/>
      <c r="H121" s="197"/>
      <c r="I121" s="197"/>
      <c r="J121" s="189"/>
    </row>
    <row r="122" spans="1:10" x14ac:dyDescent="0.25">
      <c r="A122" s="72" t="s">
        <v>7</v>
      </c>
      <c r="B122" s="79">
        <v>2</v>
      </c>
      <c r="C122" s="79" t="s">
        <v>0</v>
      </c>
      <c r="D122" s="79">
        <v>2</v>
      </c>
      <c r="E122" s="63"/>
      <c r="F122" s="197"/>
      <c r="G122" s="197"/>
      <c r="H122" s="197"/>
      <c r="I122" s="197"/>
      <c r="J122" s="189"/>
    </row>
    <row r="123" spans="1:10" x14ac:dyDescent="0.25">
      <c r="A123" s="72" t="s">
        <v>6</v>
      </c>
      <c r="B123" s="79">
        <v>1</v>
      </c>
      <c r="C123" s="79" t="s">
        <v>0</v>
      </c>
      <c r="D123" s="79">
        <v>1</v>
      </c>
      <c r="E123" s="63"/>
      <c r="F123" s="197"/>
      <c r="G123" s="197"/>
      <c r="H123" s="197"/>
      <c r="I123" s="197"/>
      <c r="J123" s="189"/>
    </row>
    <row r="124" spans="1:10" x14ac:dyDescent="0.25">
      <c r="A124" s="72" t="s">
        <v>5</v>
      </c>
      <c r="B124" s="79">
        <v>1</v>
      </c>
      <c r="C124" s="79" t="s">
        <v>0</v>
      </c>
      <c r="D124" s="79">
        <v>1</v>
      </c>
      <c r="E124" s="63"/>
      <c r="F124" s="197"/>
      <c r="G124" s="197"/>
      <c r="H124" s="197"/>
      <c r="I124" s="197"/>
      <c r="J124" s="189"/>
    </row>
    <row r="125" spans="1:10" x14ac:dyDescent="0.25">
      <c r="A125" s="72" t="s">
        <v>4</v>
      </c>
      <c r="B125" s="79" t="s">
        <v>0</v>
      </c>
      <c r="C125" s="79" t="s">
        <v>0</v>
      </c>
      <c r="D125" s="79" t="s">
        <v>0</v>
      </c>
      <c r="E125" s="63"/>
      <c r="F125" s="197"/>
      <c r="G125" s="197"/>
      <c r="H125" s="197"/>
      <c r="I125" s="197"/>
      <c r="J125" s="189"/>
    </row>
    <row r="126" spans="1:10" x14ac:dyDescent="0.25">
      <c r="A126" s="204" t="s">
        <v>3</v>
      </c>
      <c r="B126" s="96">
        <v>5</v>
      </c>
      <c r="C126" s="96">
        <v>0</v>
      </c>
      <c r="D126" s="96">
        <v>5</v>
      </c>
      <c r="E126" s="63"/>
      <c r="F126" s="197"/>
      <c r="G126" s="197"/>
      <c r="H126" s="197"/>
      <c r="I126" s="197"/>
      <c r="J126" s="189"/>
    </row>
    <row r="127" spans="1:10" ht="25.5" x14ac:dyDescent="0.25">
      <c r="A127" s="205" t="s">
        <v>140</v>
      </c>
      <c r="B127" s="206">
        <v>2</v>
      </c>
      <c r="C127" s="206">
        <v>0</v>
      </c>
      <c r="D127" s="206">
        <v>2</v>
      </c>
      <c r="E127" s="63"/>
      <c r="F127" s="197"/>
      <c r="G127" s="197"/>
      <c r="H127" s="197"/>
      <c r="I127" s="197"/>
      <c r="J127" s="189"/>
    </row>
    <row r="128" spans="1:10" x14ac:dyDescent="0.25">
      <c r="A128" s="73"/>
      <c r="B128" s="80"/>
      <c r="C128" s="80"/>
      <c r="D128" s="80"/>
      <c r="E128" s="67"/>
      <c r="F128" s="198"/>
      <c r="G128" s="198"/>
      <c r="H128" s="198"/>
      <c r="I128" s="198"/>
      <c r="J128" s="191"/>
    </row>
    <row r="129" spans="1:10" x14ac:dyDescent="0.25">
      <c r="A129" s="73"/>
      <c r="B129" s="80"/>
      <c r="C129" s="80"/>
      <c r="D129" s="80"/>
      <c r="E129" s="6"/>
      <c r="F129" s="80"/>
      <c r="G129" s="80"/>
      <c r="H129" s="80"/>
      <c r="I129" s="80"/>
      <c r="J129" s="192"/>
    </row>
  </sheetData>
  <mergeCells count="6">
    <mergeCell ref="H3:J3"/>
    <mergeCell ref="A1:D1"/>
    <mergeCell ref="A2:D2"/>
    <mergeCell ref="A3:A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topLeftCell="A4" workbookViewId="0">
      <selection activeCell="J11" sqref="J11"/>
    </sheetView>
  </sheetViews>
  <sheetFormatPr defaultRowHeight="15" x14ac:dyDescent="0.25"/>
  <cols>
    <col min="1" max="4" width="9.140625" style="74"/>
    <col min="6" max="6" width="26.7109375" style="74" customWidth="1"/>
    <col min="7" max="7" width="7.5703125" style="74" customWidth="1"/>
    <col min="8" max="9" width="7.42578125" style="74" customWidth="1"/>
    <col min="10" max="10" width="9.140625" style="184"/>
  </cols>
  <sheetData>
    <row r="1" spans="1:15" ht="39" customHeight="1" x14ac:dyDescent="0.25">
      <c r="A1" s="372" t="s">
        <v>137</v>
      </c>
      <c r="B1" s="373"/>
      <c r="C1" s="373"/>
      <c r="D1" s="373"/>
      <c r="E1" s="57"/>
      <c r="F1" s="113"/>
      <c r="G1" s="113"/>
      <c r="H1" s="113"/>
      <c r="I1" s="113"/>
      <c r="J1" s="185"/>
      <c r="K1" s="8"/>
    </row>
    <row r="2" spans="1:15" ht="33.75" customHeight="1" x14ac:dyDescent="0.25">
      <c r="A2" s="374" t="s">
        <v>144</v>
      </c>
      <c r="B2" s="375"/>
      <c r="C2" s="375"/>
      <c r="D2" s="375"/>
      <c r="E2" s="57"/>
      <c r="F2" s="113"/>
      <c r="G2" s="113"/>
      <c r="H2" s="113"/>
      <c r="I2" s="113"/>
      <c r="J2" s="185"/>
      <c r="K2" s="8"/>
    </row>
    <row r="3" spans="1:15" ht="15" customHeight="1" x14ac:dyDescent="0.25">
      <c r="A3" s="376" t="s">
        <v>131</v>
      </c>
      <c r="B3" s="378" t="s">
        <v>129</v>
      </c>
      <c r="C3" s="379"/>
      <c r="D3" s="379"/>
      <c r="E3" s="380"/>
      <c r="F3" s="380"/>
      <c r="G3" s="380"/>
      <c r="H3" s="371"/>
      <c r="I3" s="371"/>
      <c r="J3" s="371"/>
      <c r="K3" s="11"/>
    </row>
    <row r="4" spans="1:15" x14ac:dyDescent="0.25">
      <c r="A4" s="377"/>
      <c r="B4" s="75" t="s">
        <v>150</v>
      </c>
      <c r="C4" s="75" t="s">
        <v>151</v>
      </c>
      <c r="D4" s="76" t="s">
        <v>152</v>
      </c>
      <c r="E4" s="59"/>
      <c r="F4" s="183"/>
      <c r="G4" s="183"/>
      <c r="H4" s="183"/>
      <c r="I4" s="183"/>
      <c r="J4" s="186"/>
      <c r="K4" s="11"/>
    </row>
    <row r="5" spans="1:15" x14ac:dyDescent="0.25">
      <c r="A5" s="70" t="s">
        <v>139</v>
      </c>
      <c r="B5" s="75">
        <v>1</v>
      </c>
      <c r="C5" s="77">
        <v>2</v>
      </c>
      <c r="D5" s="76">
        <v>3</v>
      </c>
      <c r="E5" s="59"/>
      <c r="G5" s="132" t="s">
        <v>156</v>
      </c>
      <c r="H5" s="132" t="s">
        <v>151</v>
      </c>
      <c r="I5" s="132" t="s">
        <v>152</v>
      </c>
      <c r="J5" s="187"/>
      <c r="K5" s="13"/>
    </row>
    <row r="6" spans="1:15" ht="38.25" x14ac:dyDescent="0.25">
      <c r="A6" s="71" t="s">
        <v>129</v>
      </c>
      <c r="B6" s="78">
        <v>11574</v>
      </c>
      <c r="C6" s="78">
        <v>5472</v>
      </c>
      <c r="D6" s="78">
        <v>6102</v>
      </c>
      <c r="E6" s="61"/>
      <c r="F6" s="193" t="s">
        <v>153</v>
      </c>
      <c r="G6" s="193">
        <f>H6+I6</f>
        <v>3876</v>
      </c>
      <c r="H6" s="164">
        <f>C12+C18+C24</f>
        <v>1942</v>
      </c>
      <c r="I6" s="164">
        <f>D12+D18+D24</f>
        <v>1934</v>
      </c>
      <c r="J6" s="188"/>
      <c r="K6" s="15"/>
    </row>
    <row r="7" spans="1:15" ht="18.75" customHeight="1" x14ac:dyDescent="0.25">
      <c r="A7" s="72" t="s">
        <v>122</v>
      </c>
      <c r="B7" s="79">
        <v>229</v>
      </c>
      <c r="C7" s="79">
        <v>109</v>
      </c>
      <c r="D7" s="79">
        <v>120</v>
      </c>
      <c r="E7" s="63"/>
      <c r="F7" s="84" t="s">
        <v>154</v>
      </c>
      <c r="G7" s="193">
        <f t="shared" ref="G7:G15" si="0">H7+I7</f>
        <v>495</v>
      </c>
      <c r="H7" s="164">
        <f>C25+C26+C27</f>
        <v>257</v>
      </c>
      <c r="I7" s="164">
        <f>D25+D26+D27</f>
        <v>238</v>
      </c>
      <c r="J7" s="189"/>
      <c r="K7" s="9"/>
    </row>
    <row r="8" spans="1:15" x14ac:dyDescent="0.25">
      <c r="A8" s="72" t="s">
        <v>121</v>
      </c>
      <c r="B8" s="79">
        <v>288</v>
      </c>
      <c r="C8" s="79">
        <v>146</v>
      </c>
      <c r="D8" s="79">
        <v>142</v>
      </c>
      <c r="E8" s="63"/>
      <c r="F8" s="84" t="s">
        <v>155</v>
      </c>
      <c r="G8" s="193">
        <f t="shared" si="0"/>
        <v>4371</v>
      </c>
      <c r="H8" s="164">
        <f>C12+C18+C24+C25+C26+C27</f>
        <v>2199</v>
      </c>
      <c r="I8" s="164">
        <f>D12+D18+D24+D25+D26+D27</f>
        <v>2172</v>
      </c>
      <c r="J8" s="189"/>
      <c r="K8" s="9"/>
    </row>
    <row r="9" spans="1:15" ht="18.75" customHeight="1" x14ac:dyDescent="0.25">
      <c r="A9" s="72" t="s">
        <v>120</v>
      </c>
      <c r="B9" s="79">
        <v>272</v>
      </c>
      <c r="C9" s="79">
        <v>141</v>
      </c>
      <c r="D9" s="79">
        <v>131</v>
      </c>
      <c r="E9" s="63"/>
      <c r="F9" s="84" t="s">
        <v>199</v>
      </c>
      <c r="G9" s="193">
        <f t="shared" si="0"/>
        <v>5911</v>
      </c>
      <c r="H9" s="164">
        <f>C26+C27+C28+C29+C36+C42+C48+C54+C60+C66+C72+C78</f>
        <v>2993</v>
      </c>
      <c r="I9" s="164">
        <f>D26+D27+D28+D29+D36+D42+D48+D54+D60+D66+D72</f>
        <v>2918</v>
      </c>
      <c r="J9" s="189"/>
      <c r="K9" s="9"/>
    </row>
    <row r="10" spans="1:15" ht="17.25" customHeight="1" x14ac:dyDescent="0.25">
      <c r="A10" s="72" t="s">
        <v>119</v>
      </c>
      <c r="B10" s="79">
        <v>314</v>
      </c>
      <c r="C10" s="79">
        <v>162</v>
      </c>
      <c r="D10" s="79">
        <v>152</v>
      </c>
      <c r="E10" s="63"/>
      <c r="F10" s="84" t="s">
        <v>157</v>
      </c>
      <c r="G10" s="193">
        <f t="shared" si="0"/>
        <v>7203</v>
      </c>
      <c r="H10" s="164">
        <f>C28+C29+C36+C42+C48+C54+C60+C66+C72+C78+C84+C90+C96+C102+C108+C114+C120+C126+C127</f>
        <v>3273</v>
      </c>
      <c r="I10" s="164">
        <f>D28+D29+D36+D42+D48+D54+D60+D66+D72+D78+D84+D90+D96+D102+D108+D114+D120+D126+D127</f>
        <v>3930</v>
      </c>
      <c r="J10" s="189"/>
      <c r="K10" s="9"/>
    </row>
    <row r="11" spans="1:15" x14ac:dyDescent="0.25">
      <c r="A11" s="72" t="s">
        <v>118</v>
      </c>
      <c r="B11" s="79">
        <v>319</v>
      </c>
      <c r="C11" s="79">
        <v>157</v>
      </c>
      <c r="D11" s="79">
        <v>162</v>
      </c>
      <c r="E11" s="63"/>
      <c r="F11" s="194" t="s">
        <v>196</v>
      </c>
      <c r="G11" s="193">
        <f t="shared" si="0"/>
        <v>1602</v>
      </c>
      <c r="H11" s="84">
        <v>442</v>
      </c>
      <c r="I11" s="193">
        <v>1160</v>
      </c>
      <c r="J11" s="278"/>
      <c r="K11" s="278"/>
    </row>
    <row r="12" spans="1:15" x14ac:dyDescent="0.25">
      <c r="A12" s="81" t="s">
        <v>117</v>
      </c>
      <c r="B12" s="82">
        <v>1422</v>
      </c>
      <c r="C12" s="82">
        <v>715</v>
      </c>
      <c r="D12" s="82">
        <v>707</v>
      </c>
      <c r="E12" s="63"/>
      <c r="F12" s="195" t="s">
        <v>197</v>
      </c>
      <c r="G12" s="193">
        <f t="shared" si="0"/>
        <v>6626</v>
      </c>
      <c r="H12" s="84">
        <f>C28+C29+C36+C42+C48+C54+C60+C66+C72+C78+C84+C85</f>
        <v>3080</v>
      </c>
      <c r="I12" s="84">
        <f>D28+D29+D36+D42+D48+D54+D60+D66+D72+D78+D84+D85</f>
        <v>3546</v>
      </c>
      <c r="J12" s="189"/>
      <c r="K12" s="9"/>
    </row>
    <row r="13" spans="1:15" x14ac:dyDescent="0.25">
      <c r="A13" s="72" t="s">
        <v>116</v>
      </c>
      <c r="B13" s="79">
        <v>289</v>
      </c>
      <c r="C13" s="79">
        <v>153</v>
      </c>
      <c r="D13" s="79">
        <v>136</v>
      </c>
      <c r="E13" s="63"/>
      <c r="F13" s="195" t="s">
        <v>198</v>
      </c>
      <c r="G13" s="193">
        <f t="shared" si="0"/>
        <v>2609</v>
      </c>
      <c r="H13" s="84"/>
      <c r="I13" s="84">
        <f>D30+D36+D42+D48+D54+D60+D66</f>
        <v>2609</v>
      </c>
      <c r="J13" s="189"/>
      <c r="K13" s="179"/>
      <c r="L13" s="111"/>
      <c r="M13" s="111"/>
      <c r="N13" s="111"/>
      <c r="O13" s="111"/>
    </row>
    <row r="14" spans="1:15" x14ac:dyDescent="0.25">
      <c r="A14" s="72" t="s">
        <v>115</v>
      </c>
      <c r="B14" s="79">
        <v>304</v>
      </c>
      <c r="C14" s="79">
        <v>160</v>
      </c>
      <c r="D14" s="79">
        <v>144</v>
      </c>
      <c r="E14" s="63"/>
      <c r="F14" s="132" t="s">
        <v>195</v>
      </c>
      <c r="G14" s="193">
        <f t="shared" si="0"/>
        <v>11574</v>
      </c>
      <c r="H14" s="84">
        <f>H8+H10</f>
        <v>5472</v>
      </c>
      <c r="I14" s="84">
        <f>I8+I10</f>
        <v>6102</v>
      </c>
      <c r="J14" s="189"/>
      <c r="K14" s="175"/>
      <c r="L14" s="175"/>
      <c r="M14" s="175"/>
      <c r="N14" s="59"/>
      <c r="O14" s="111"/>
    </row>
    <row r="15" spans="1:15" ht="25.5" x14ac:dyDescent="0.25">
      <c r="A15" s="72" t="s">
        <v>114</v>
      </c>
      <c r="B15" s="79">
        <v>260</v>
      </c>
      <c r="C15" s="79">
        <v>138</v>
      </c>
      <c r="D15" s="79">
        <v>122</v>
      </c>
      <c r="E15" s="63"/>
      <c r="F15" s="84" t="s">
        <v>264</v>
      </c>
      <c r="G15" s="193">
        <f t="shared" si="0"/>
        <v>5601</v>
      </c>
      <c r="H15" s="278">
        <f>C28+C29+C36+C42+C48+C54+C60+C66+C72+C78</f>
        <v>2831</v>
      </c>
      <c r="I15" s="278">
        <f>D28+D29+D36+D42+D48+D54+D60+D66+D72</f>
        <v>2770</v>
      </c>
      <c r="J15" s="208"/>
      <c r="K15" s="61"/>
      <c r="L15" s="94"/>
      <c r="M15" s="62"/>
      <c r="N15" s="61"/>
      <c r="O15" s="111"/>
    </row>
    <row r="16" spans="1:15" x14ac:dyDescent="0.25">
      <c r="A16" s="72" t="s">
        <v>113</v>
      </c>
      <c r="B16" s="79">
        <v>259</v>
      </c>
      <c r="C16" s="79">
        <v>125</v>
      </c>
      <c r="D16" s="79">
        <v>134</v>
      </c>
      <c r="E16" s="63"/>
      <c r="F16" s="170"/>
      <c r="G16" s="196"/>
      <c r="H16" s="196"/>
      <c r="I16" s="196"/>
      <c r="J16" s="208"/>
      <c r="K16" s="63"/>
      <c r="L16" s="210"/>
      <c r="M16" s="211"/>
      <c r="N16" s="211"/>
      <c r="O16" s="111"/>
    </row>
    <row r="17" spans="1:15" x14ac:dyDescent="0.25">
      <c r="A17" s="72" t="s">
        <v>112</v>
      </c>
      <c r="B17" s="79">
        <v>292</v>
      </c>
      <c r="C17" s="79">
        <v>140</v>
      </c>
      <c r="D17" s="79">
        <v>152</v>
      </c>
      <c r="E17" s="169"/>
      <c r="F17" s="196"/>
      <c r="G17" s="196"/>
      <c r="H17" s="196"/>
      <c r="I17" s="196"/>
      <c r="J17" s="208"/>
      <c r="K17" s="63"/>
      <c r="L17" s="210"/>
      <c r="M17" s="212"/>
      <c r="N17" s="212"/>
      <c r="O17" s="111"/>
    </row>
    <row r="18" spans="1:15" x14ac:dyDescent="0.25">
      <c r="A18" s="83" t="s">
        <v>111</v>
      </c>
      <c r="B18" s="84">
        <v>1404</v>
      </c>
      <c r="C18" s="84">
        <v>716</v>
      </c>
      <c r="D18" s="84">
        <v>688</v>
      </c>
      <c r="E18" s="169"/>
      <c r="F18" s="196"/>
      <c r="G18" s="196"/>
      <c r="H18" s="196"/>
      <c r="I18" s="196"/>
      <c r="J18" s="208"/>
      <c r="L18" s="210"/>
      <c r="M18" s="169"/>
      <c r="N18" s="169"/>
    </row>
    <row r="19" spans="1:15" x14ac:dyDescent="0.25">
      <c r="A19" s="72" t="s">
        <v>110</v>
      </c>
      <c r="B19" s="79">
        <v>232</v>
      </c>
      <c r="C19" s="79">
        <v>113</v>
      </c>
      <c r="D19" s="79">
        <v>119</v>
      </c>
      <c r="E19" s="169"/>
      <c r="F19" s="196"/>
      <c r="G19" s="196"/>
      <c r="H19" s="196"/>
      <c r="I19" s="196"/>
      <c r="J19" s="208"/>
      <c r="L19" s="210"/>
      <c r="M19" s="169"/>
      <c r="N19" s="169"/>
    </row>
    <row r="20" spans="1:15" x14ac:dyDescent="0.25">
      <c r="A20" s="72" t="s">
        <v>109</v>
      </c>
      <c r="B20" s="79">
        <v>211</v>
      </c>
      <c r="C20" s="79">
        <v>109</v>
      </c>
      <c r="D20" s="79">
        <v>102</v>
      </c>
      <c r="E20" s="169"/>
      <c r="F20" s="196"/>
      <c r="G20" s="196"/>
      <c r="H20" s="196"/>
      <c r="I20" s="196"/>
      <c r="J20" s="208"/>
      <c r="L20" s="210"/>
      <c r="M20" s="169"/>
      <c r="N20" s="169"/>
    </row>
    <row r="21" spans="1:15" x14ac:dyDescent="0.25">
      <c r="A21" s="72" t="s">
        <v>108</v>
      </c>
      <c r="B21" s="79">
        <v>207</v>
      </c>
      <c r="C21" s="79">
        <v>94</v>
      </c>
      <c r="D21" s="79">
        <v>113</v>
      </c>
      <c r="E21" s="169"/>
      <c r="F21" s="196"/>
      <c r="G21" s="196"/>
      <c r="H21" s="197"/>
      <c r="I21" s="197"/>
      <c r="J21" s="189"/>
      <c r="K21" s="9"/>
      <c r="L21" s="172"/>
      <c r="M21" s="172"/>
      <c r="N21" s="172"/>
    </row>
    <row r="22" spans="1:15" x14ac:dyDescent="0.25">
      <c r="A22" s="72" t="s">
        <v>107</v>
      </c>
      <c r="B22" s="79">
        <v>197</v>
      </c>
      <c r="C22" s="79">
        <v>96</v>
      </c>
      <c r="D22" s="79">
        <v>101</v>
      </c>
      <c r="E22" s="169"/>
      <c r="F22" s="196"/>
      <c r="G22" s="196"/>
      <c r="H22" s="197"/>
      <c r="I22" s="197"/>
      <c r="J22" s="189"/>
      <c r="K22" s="9"/>
    </row>
    <row r="23" spans="1:15" x14ac:dyDescent="0.25">
      <c r="A23" s="72" t="s">
        <v>106</v>
      </c>
      <c r="B23" s="79">
        <v>203</v>
      </c>
      <c r="C23" s="79">
        <v>99</v>
      </c>
      <c r="D23" s="79">
        <v>104</v>
      </c>
      <c r="E23" s="63"/>
      <c r="F23" s="197"/>
      <c r="G23" s="197"/>
      <c r="H23" s="197"/>
      <c r="I23" s="197"/>
      <c r="J23" s="189"/>
      <c r="K23" s="9"/>
    </row>
    <row r="24" spans="1:15" x14ac:dyDescent="0.25">
      <c r="A24" s="83" t="s">
        <v>105</v>
      </c>
      <c r="B24" s="84">
        <v>1050</v>
      </c>
      <c r="C24" s="84">
        <v>511</v>
      </c>
      <c r="D24" s="84">
        <v>539</v>
      </c>
      <c r="E24" s="63"/>
      <c r="F24" s="197"/>
      <c r="G24" s="197"/>
      <c r="H24" s="197"/>
      <c r="I24" s="197"/>
      <c r="J24" s="189"/>
      <c r="K24" s="9"/>
    </row>
    <row r="25" spans="1:15" x14ac:dyDescent="0.25">
      <c r="A25" s="72" t="s">
        <v>104</v>
      </c>
      <c r="B25" s="79">
        <v>185</v>
      </c>
      <c r="C25" s="79">
        <v>95</v>
      </c>
      <c r="D25" s="79">
        <v>90</v>
      </c>
      <c r="E25" s="63"/>
      <c r="F25" s="197"/>
      <c r="G25" s="197"/>
      <c r="H25" s="197"/>
      <c r="I25" s="197"/>
      <c r="J25" s="190"/>
      <c r="K25" s="12"/>
    </row>
    <row r="26" spans="1:15" x14ac:dyDescent="0.25">
      <c r="A26" s="72" t="s">
        <v>103</v>
      </c>
      <c r="B26" s="79">
        <v>162</v>
      </c>
      <c r="C26" s="79">
        <v>94</v>
      </c>
      <c r="D26" s="79">
        <v>68</v>
      </c>
      <c r="E26" s="63"/>
      <c r="F26" s="197"/>
      <c r="G26" s="197"/>
      <c r="H26" s="197"/>
      <c r="I26" s="197"/>
      <c r="J26" s="190"/>
      <c r="K26" s="12"/>
    </row>
    <row r="27" spans="1:15" x14ac:dyDescent="0.25">
      <c r="A27" s="72" t="s">
        <v>102</v>
      </c>
      <c r="B27" s="79">
        <v>148</v>
      </c>
      <c r="C27" s="79">
        <v>68</v>
      </c>
      <c r="D27" s="79">
        <v>80</v>
      </c>
      <c r="E27" s="63"/>
      <c r="F27" s="197"/>
      <c r="G27" s="197"/>
      <c r="H27" s="197"/>
      <c r="I27" s="197"/>
      <c r="J27" s="190"/>
      <c r="K27" s="12"/>
    </row>
    <row r="28" spans="1:15" x14ac:dyDescent="0.25">
      <c r="A28" s="72" t="s">
        <v>101</v>
      </c>
      <c r="B28" s="79">
        <v>99</v>
      </c>
      <c r="C28" s="96">
        <v>52</v>
      </c>
      <c r="D28" s="96">
        <v>47</v>
      </c>
      <c r="E28" s="63"/>
      <c r="F28" s="197"/>
      <c r="G28" s="197"/>
      <c r="H28" s="197"/>
      <c r="I28" s="197"/>
      <c r="J28" s="190"/>
      <c r="K28" s="12"/>
    </row>
    <row r="29" spans="1:15" x14ac:dyDescent="0.25">
      <c r="A29" s="72" t="s">
        <v>100</v>
      </c>
      <c r="B29" s="79">
        <v>122</v>
      </c>
      <c r="C29" s="79">
        <v>58</v>
      </c>
      <c r="D29" s="79">
        <v>64</v>
      </c>
      <c r="E29" s="63"/>
      <c r="F29" s="197"/>
      <c r="G29" s="197"/>
      <c r="H29" s="197"/>
      <c r="I29" s="197"/>
      <c r="J29" s="190"/>
      <c r="K29" s="12"/>
    </row>
    <row r="30" spans="1:15" x14ac:dyDescent="0.25">
      <c r="A30" s="204" t="s">
        <v>99</v>
      </c>
      <c r="B30" s="96">
        <v>716</v>
      </c>
      <c r="C30" s="96">
        <v>367</v>
      </c>
      <c r="D30" s="96">
        <v>349</v>
      </c>
      <c r="E30" s="63"/>
      <c r="F30" s="197"/>
      <c r="G30" s="197"/>
      <c r="H30" s="197"/>
      <c r="I30" s="197"/>
      <c r="J30" s="190"/>
      <c r="K30" s="12"/>
    </row>
    <row r="31" spans="1:15" x14ac:dyDescent="0.25">
      <c r="A31" s="72" t="s">
        <v>98</v>
      </c>
      <c r="B31" s="79">
        <v>123</v>
      </c>
      <c r="C31" s="79">
        <v>60</v>
      </c>
      <c r="D31" s="79">
        <v>63</v>
      </c>
      <c r="E31" s="63"/>
      <c r="F31" s="197"/>
      <c r="G31" s="197"/>
      <c r="H31" s="197"/>
      <c r="I31" s="197"/>
      <c r="J31" s="190"/>
      <c r="K31" s="12"/>
    </row>
    <row r="32" spans="1:15" x14ac:dyDescent="0.25">
      <c r="A32" s="72" t="s">
        <v>97</v>
      </c>
      <c r="B32" s="79">
        <v>128</v>
      </c>
      <c r="C32" s="79">
        <v>59</v>
      </c>
      <c r="D32" s="79">
        <v>69</v>
      </c>
      <c r="E32" s="63"/>
      <c r="F32" s="197"/>
      <c r="G32" s="197"/>
      <c r="H32" s="197"/>
      <c r="I32" s="197"/>
      <c r="J32" s="189"/>
      <c r="K32" s="9"/>
    </row>
    <row r="33" spans="1:11" x14ac:dyDescent="0.25">
      <c r="A33" s="72" t="s">
        <v>96</v>
      </c>
      <c r="B33" s="79">
        <v>136</v>
      </c>
      <c r="C33" s="79">
        <v>68</v>
      </c>
      <c r="D33" s="79">
        <v>68</v>
      </c>
      <c r="E33" s="63"/>
      <c r="F33" s="197"/>
      <c r="G33" s="197"/>
      <c r="H33" s="197"/>
      <c r="I33" s="197"/>
      <c r="J33" s="189"/>
      <c r="K33" s="10"/>
    </row>
    <row r="34" spans="1:11" x14ac:dyDescent="0.25">
      <c r="A34" s="72" t="s">
        <v>95</v>
      </c>
      <c r="B34" s="79">
        <v>112</v>
      </c>
      <c r="C34" s="79">
        <v>49</v>
      </c>
      <c r="D34" s="79">
        <v>63</v>
      </c>
      <c r="E34" s="63"/>
      <c r="F34" s="197"/>
      <c r="G34" s="197"/>
      <c r="H34" s="197"/>
      <c r="I34" s="197"/>
      <c r="J34" s="189"/>
      <c r="K34" s="10"/>
    </row>
    <row r="35" spans="1:11" x14ac:dyDescent="0.25">
      <c r="A35" s="72" t="s">
        <v>94</v>
      </c>
      <c r="B35" s="79">
        <v>67</v>
      </c>
      <c r="C35" s="79">
        <v>33</v>
      </c>
      <c r="D35" s="79">
        <v>34</v>
      </c>
      <c r="E35" s="63"/>
      <c r="F35" s="197"/>
      <c r="G35" s="197"/>
      <c r="H35" s="197"/>
      <c r="I35" s="197"/>
      <c r="J35" s="189"/>
      <c r="K35" s="10"/>
    </row>
    <row r="36" spans="1:11" x14ac:dyDescent="0.25">
      <c r="A36" s="204" t="s">
        <v>93</v>
      </c>
      <c r="B36" s="96">
        <v>566</v>
      </c>
      <c r="C36" s="96">
        <v>269</v>
      </c>
      <c r="D36" s="96">
        <v>297</v>
      </c>
      <c r="E36" s="63"/>
      <c r="F36" s="197"/>
      <c r="G36" s="197"/>
      <c r="H36" s="197"/>
      <c r="I36" s="197"/>
      <c r="J36" s="189"/>
      <c r="K36" s="10"/>
    </row>
    <row r="37" spans="1:11" x14ac:dyDescent="0.25">
      <c r="A37" s="72" t="s">
        <v>92</v>
      </c>
      <c r="B37" s="79">
        <v>42</v>
      </c>
      <c r="C37" s="79">
        <v>27</v>
      </c>
      <c r="D37" s="79">
        <v>15</v>
      </c>
      <c r="E37" s="63"/>
      <c r="F37" s="197"/>
      <c r="G37" s="197"/>
      <c r="H37" s="197"/>
      <c r="I37" s="197"/>
      <c r="J37" s="189"/>
      <c r="K37" s="10"/>
    </row>
    <row r="38" spans="1:11" x14ac:dyDescent="0.25">
      <c r="A38" s="72" t="s">
        <v>91</v>
      </c>
      <c r="B38" s="79">
        <v>41</v>
      </c>
      <c r="C38" s="79">
        <v>17</v>
      </c>
      <c r="D38" s="79">
        <v>24</v>
      </c>
      <c r="E38" s="63"/>
      <c r="F38" s="197"/>
      <c r="G38" s="197"/>
      <c r="H38" s="197"/>
      <c r="I38" s="197"/>
      <c r="J38" s="189"/>
      <c r="K38" s="10"/>
    </row>
    <row r="39" spans="1:11" x14ac:dyDescent="0.25">
      <c r="A39" s="72" t="s">
        <v>90</v>
      </c>
      <c r="B39" s="79">
        <v>90</v>
      </c>
      <c r="C39" s="79">
        <v>56</v>
      </c>
      <c r="D39" s="79">
        <v>34</v>
      </c>
      <c r="E39" s="63"/>
      <c r="F39" s="197"/>
      <c r="G39" s="197"/>
      <c r="H39" s="197"/>
      <c r="I39" s="197"/>
      <c r="J39" s="189"/>
      <c r="K39" s="10"/>
    </row>
    <row r="40" spans="1:11" x14ac:dyDescent="0.25">
      <c r="A40" s="72" t="s">
        <v>89</v>
      </c>
      <c r="B40" s="79">
        <v>128</v>
      </c>
      <c r="C40" s="79">
        <v>65</v>
      </c>
      <c r="D40" s="79">
        <v>63</v>
      </c>
      <c r="E40" s="63"/>
      <c r="F40" s="197"/>
      <c r="G40" s="197"/>
      <c r="H40" s="197"/>
      <c r="I40" s="197"/>
      <c r="J40" s="189"/>
      <c r="K40" s="10"/>
    </row>
    <row r="41" spans="1:11" x14ac:dyDescent="0.25">
      <c r="A41" s="72" t="s">
        <v>88</v>
      </c>
      <c r="B41" s="79">
        <v>166</v>
      </c>
      <c r="C41" s="79">
        <v>90</v>
      </c>
      <c r="D41" s="79">
        <v>76</v>
      </c>
      <c r="E41" s="63"/>
      <c r="F41" s="197"/>
      <c r="G41" s="197"/>
      <c r="H41" s="197"/>
      <c r="I41" s="197"/>
      <c r="J41" s="189"/>
      <c r="K41" s="10"/>
    </row>
    <row r="42" spans="1:11" x14ac:dyDescent="0.25">
      <c r="A42" s="204" t="s">
        <v>87</v>
      </c>
      <c r="B42" s="96">
        <v>467</v>
      </c>
      <c r="C42" s="96">
        <v>255</v>
      </c>
      <c r="D42" s="96">
        <v>212</v>
      </c>
      <c r="E42" s="63"/>
      <c r="F42" s="197"/>
      <c r="G42" s="197"/>
      <c r="H42" s="197"/>
      <c r="I42" s="197"/>
      <c r="J42" s="189"/>
      <c r="K42" s="10"/>
    </row>
    <row r="43" spans="1:11" x14ac:dyDescent="0.25">
      <c r="A43" s="72" t="s">
        <v>86</v>
      </c>
      <c r="B43" s="79">
        <v>205</v>
      </c>
      <c r="C43" s="79">
        <v>94</v>
      </c>
      <c r="D43" s="79">
        <v>111</v>
      </c>
      <c r="E43" s="63"/>
      <c r="F43" s="197"/>
      <c r="G43" s="197"/>
      <c r="H43" s="197"/>
      <c r="I43" s="197"/>
      <c r="J43" s="189"/>
      <c r="K43" s="10"/>
    </row>
    <row r="44" spans="1:11" x14ac:dyDescent="0.25">
      <c r="A44" s="72" t="s">
        <v>85</v>
      </c>
      <c r="B44" s="79">
        <v>190</v>
      </c>
      <c r="C44" s="79">
        <v>93</v>
      </c>
      <c r="D44" s="79">
        <v>97</v>
      </c>
      <c r="E44" s="63"/>
      <c r="F44" s="197"/>
      <c r="G44" s="197"/>
      <c r="H44" s="197"/>
      <c r="I44" s="197"/>
      <c r="J44" s="189"/>
      <c r="K44" s="10"/>
    </row>
    <row r="45" spans="1:11" x14ac:dyDescent="0.25">
      <c r="A45" s="72" t="s">
        <v>84</v>
      </c>
      <c r="B45" s="79">
        <v>202</v>
      </c>
      <c r="C45" s="79">
        <v>96</v>
      </c>
      <c r="D45" s="79">
        <v>106</v>
      </c>
      <c r="E45" s="63"/>
      <c r="F45" s="197"/>
      <c r="G45" s="197"/>
      <c r="H45" s="197"/>
      <c r="I45" s="197"/>
      <c r="J45" s="189"/>
      <c r="K45" s="10"/>
    </row>
    <row r="46" spans="1:11" x14ac:dyDescent="0.25">
      <c r="A46" s="72" t="s">
        <v>83</v>
      </c>
      <c r="B46" s="79">
        <v>199</v>
      </c>
      <c r="C46" s="79">
        <v>94</v>
      </c>
      <c r="D46" s="79">
        <v>105</v>
      </c>
      <c r="E46" s="63"/>
      <c r="F46" s="197"/>
      <c r="G46" s="197"/>
      <c r="H46" s="197"/>
      <c r="I46" s="197"/>
      <c r="J46" s="189"/>
      <c r="K46" s="10"/>
    </row>
    <row r="47" spans="1:11" x14ac:dyDescent="0.25">
      <c r="A47" s="72" t="s">
        <v>82</v>
      </c>
      <c r="B47" s="79">
        <v>209</v>
      </c>
      <c r="C47" s="79">
        <v>105</v>
      </c>
      <c r="D47" s="79">
        <v>104</v>
      </c>
      <c r="E47" s="63"/>
      <c r="F47" s="197"/>
      <c r="G47" s="197"/>
      <c r="H47" s="197"/>
      <c r="I47" s="197"/>
      <c r="J47" s="189"/>
      <c r="K47" s="10"/>
    </row>
    <row r="48" spans="1:11" x14ac:dyDescent="0.25">
      <c r="A48" s="204" t="s">
        <v>81</v>
      </c>
      <c r="B48" s="96">
        <v>1005</v>
      </c>
      <c r="C48" s="96">
        <v>482</v>
      </c>
      <c r="D48" s="96">
        <v>523</v>
      </c>
      <c r="E48" s="63"/>
      <c r="F48" s="197"/>
      <c r="G48" s="197"/>
      <c r="H48" s="197"/>
      <c r="I48" s="197"/>
      <c r="J48" s="189"/>
      <c r="K48" s="10"/>
    </row>
    <row r="49" spans="1:11" x14ac:dyDescent="0.25">
      <c r="A49" s="72" t="s">
        <v>80</v>
      </c>
      <c r="B49" s="79">
        <v>181</v>
      </c>
      <c r="C49" s="79">
        <v>87</v>
      </c>
      <c r="D49" s="79">
        <v>94</v>
      </c>
      <c r="E49" s="63"/>
      <c r="F49" s="197"/>
      <c r="G49" s="197"/>
      <c r="H49" s="197"/>
      <c r="I49" s="197"/>
      <c r="J49" s="189"/>
      <c r="K49" s="10"/>
    </row>
    <row r="50" spans="1:11" x14ac:dyDescent="0.25">
      <c r="A50" s="72" t="s">
        <v>79</v>
      </c>
      <c r="B50" s="79">
        <v>193</v>
      </c>
      <c r="C50" s="79">
        <v>101</v>
      </c>
      <c r="D50" s="79">
        <v>92</v>
      </c>
      <c r="E50" s="63"/>
      <c r="F50" s="197"/>
      <c r="G50" s="197"/>
      <c r="H50" s="197"/>
      <c r="I50" s="197"/>
      <c r="J50" s="189"/>
      <c r="K50" s="10"/>
    </row>
    <row r="51" spans="1:11" x14ac:dyDescent="0.25">
      <c r="A51" s="72" t="s">
        <v>78</v>
      </c>
      <c r="B51" s="79">
        <v>151</v>
      </c>
      <c r="C51" s="79">
        <v>63</v>
      </c>
      <c r="D51" s="79">
        <v>88</v>
      </c>
      <c r="E51" s="63"/>
      <c r="F51" s="197"/>
      <c r="G51" s="197"/>
      <c r="H51" s="197"/>
      <c r="I51" s="197"/>
      <c r="J51" s="189"/>
      <c r="K51" s="9"/>
    </row>
    <row r="52" spans="1:11" x14ac:dyDescent="0.25">
      <c r="A52" s="72" t="s">
        <v>77</v>
      </c>
      <c r="B52" s="79">
        <v>181</v>
      </c>
      <c r="C52" s="79">
        <v>95</v>
      </c>
      <c r="D52" s="79">
        <v>86</v>
      </c>
      <c r="E52" s="63"/>
      <c r="F52" s="197"/>
      <c r="G52" s="197"/>
      <c r="H52" s="197"/>
      <c r="I52" s="197"/>
      <c r="J52" s="189"/>
      <c r="K52" s="9"/>
    </row>
    <row r="53" spans="1:11" x14ac:dyDescent="0.25">
      <c r="A53" s="72" t="s">
        <v>76</v>
      </c>
      <c r="B53" s="79">
        <v>174</v>
      </c>
      <c r="C53" s="79">
        <v>74</v>
      </c>
      <c r="D53" s="79">
        <v>100</v>
      </c>
      <c r="E53" s="63"/>
      <c r="F53" s="197"/>
      <c r="G53" s="197"/>
      <c r="H53" s="197"/>
      <c r="I53" s="197"/>
      <c r="J53" s="189"/>
      <c r="K53" s="9"/>
    </row>
    <row r="54" spans="1:11" x14ac:dyDescent="0.25">
      <c r="A54" s="204" t="s">
        <v>75</v>
      </c>
      <c r="B54" s="96">
        <v>880</v>
      </c>
      <c r="C54" s="96">
        <v>420</v>
      </c>
      <c r="D54" s="96">
        <v>460</v>
      </c>
      <c r="E54" s="63"/>
      <c r="F54" s="197"/>
      <c r="G54" s="197"/>
      <c r="H54" s="197"/>
      <c r="I54" s="197"/>
      <c r="J54" s="189"/>
      <c r="K54" s="9"/>
    </row>
    <row r="55" spans="1:11" x14ac:dyDescent="0.25">
      <c r="A55" s="72" t="s">
        <v>74</v>
      </c>
      <c r="B55" s="79">
        <v>168</v>
      </c>
      <c r="C55" s="79">
        <v>74</v>
      </c>
      <c r="D55" s="79">
        <v>94</v>
      </c>
      <c r="E55" s="63"/>
      <c r="F55" s="197"/>
      <c r="G55" s="197"/>
      <c r="H55" s="197"/>
      <c r="I55" s="197"/>
      <c r="J55" s="189"/>
      <c r="K55" s="9"/>
    </row>
    <row r="56" spans="1:11" x14ac:dyDescent="0.25">
      <c r="A56" s="72" t="s">
        <v>73</v>
      </c>
      <c r="B56" s="79">
        <v>160</v>
      </c>
      <c r="C56" s="79">
        <v>79</v>
      </c>
      <c r="D56" s="79">
        <v>81</v>
      </c>
      <c r="E56" s="63"/>
      <c r="F56" s="197"/>
      <c r="G56" s="197"/>
      <c r="H56" s="197"/>
      <c r="I56" s="197"/>
      <c r="J56" s="189"/>
      <c r="K56" s="9"/>
    </row>
    <row r="57" spans="1:11" x14ac:dyDescent="0.25">
      <c r="A57" s="72" t="s">
        <v>72</v>
      </c>
      <c r="B57" s="79">
        <v>157</v>
      </c>
      <c r="C57" s="79">
        <v>73</v>
      </c>
      <c r="D57" s="79">
        <v>84</v>
      </c>
      <c r="E57" s="63"/>
      <c r="F57" s="197"/>
      <c r="G57" s="197"/>
      <c r="H57" s="197"/>
      <c r="I57" s="197"/>
      <c r="J57" s="189"/>
      <c r="K57" s="9"/>
    </row>
    <row r="58" spans="1:11" x14ac:dyDescent="0.25">
      <c r="A58" s="72" t="s">
        <v>71</v>
      </c>
      <c r="B58" s="79">
        <v>147</v>
      </c>
      <c r="C58" s="79">
        <v>70</v>
      </c>
      <c r="D58" s="79">
        <v>77</v>
      </c>
      <c r="E58" s="63"/>
      <c r="F58" s="197"/>
      <c r="G58" s="197"/>
      <c r="H58" s="197"/>
      <c r="I58" s="197"/>
      <c r="J58" s="189"/>
      <c r="K58" s="9"/>
    </row>
    <row r="59" spans="1:11" x14ac:dyDescent="0.25">
      <c r="A59" s="72" t="s">
        <v>70</v>
      </c>
      <c r="B59" s="79">
        <v>129</v>
      </c>
      <c r="C59" s="79">
        <v>53</v>
      </c>
      <c r="D59" s="79">
        <v>76</v>
      </c>
      <c r="E59" s="63"/>
      <c r="F59" s="197"/>
      <c r="G59" s="197"/>
      <c r="H59" s="197"/>
      <c r="I59" s="197"/>
      <c r="J59" s="189"/>
      <c r="K59" s="9"/>
    </row>
    <row r="60" spans="1:11" x14ac:dyDescent="0.25">
      <c r="A60" s="204" t="s">
        <v>69</v>
      </c>
      <c r="B60" s="96">
        <v>761</v>
      </c>
      <c r="C60" s="96">
        <v>349</v>
      </c>
      <c r="D60" s="96">
        <v>412</v>
      </c>
      <c r="E60" s="63"/>
      <c r="F60" s="197"/>
      <c r="G60" s="197"/>
      <c r="H60" s="197"/>
      <c r="I60" s="197"/>
      <c r="J60" s="189"/>
      <c r="K60" s="9"/>
    </row>
    <row r="61" spans="1:11" x14ac:dyDescent="0.25">
      <c r="A61" s="72" t="s">
        <v>68</v>
      </c>
      <c r="B61" s="79">
        <v>142</v>
      </c>
      <c r="C61" s="79">
        <v>79</v>
      </c>
      <c r="D61" s="79">
        <v>63</v>
      </c>
      <c r="E61" s="63"/>
      <c r="F61" s="197"/>
      <c r="G61" s="197"/>
      <c r="H61" s="197"/>
      <c r="I61" s="197"/>
      <c r="J61" s="189"/>
      <c r="K61" s="9"/>
    </row>
    <row r="62" spans="1:11" x14ac:dyDescent="0.25">
      <c r="A62" s="72" t="s">
        <v>67</v>
      </c>
      <c r="B62" s="79">
        <v>139</v>
      </c>
      <c r="C62" s="79">
        <v>67</v>
      </c>
      <c r="D62" s="79">
        <v>72</v>
      </c>
      <c r="E62" s="63"/>
      <c r="F62" s="197"/>
      <c r="G62" s="197"/>
      <c r="H62" s="197"/>
      <c r="I62" s="197"/>
      <c r="J62" s="189"/>
      <c r="K62" s="9"/>
    </row>
    <row r="63" spans="1:11" x14ac:dyDescent="0.25">
      <c r="A63" s="72" t="s">
        <v>66</v>
      </c>
      <c r="B63" s="79">
        <v>146</v>
      </c>
      <c r="C63" s="79">
        <v>59</v>
      </c>
      <c r="D63" s="79">
        <v>87</v>
      </c>
      <c r="E63" s="63"/>
      <c r="F63" s="197"/>
      <c r="G63" s="197"/>
      <c r="H63" s="197"/>
      <c r="I63" s="197"/>
      <c r="J63" s="189"/>
      <c r="K63" s="9"/>
    </row>
    <row r="64" spans="1:11" x14ac:dyDescent="0.25">
      <c r="A64" s="72" t="s">
        <v>65</v>
      </c>
      <c r="B64" s="79">
        <v>135</v>
      </c>
      <c r="C64" s="79">
        <v>58</v>
      </c>
      <c r="D64" s="79">
        <v>77</v>
      </c>
      <c r="E64" s="63"/>
      <c r="F64" s="197"/>
      <c r="G64" s="197"/>
      <c r="H64" s="197"/>
      <c r="I64" s="197"/>
      <c r="J64" s="189"/>
      <c r="K64" s="9"/>
    </row>
    <row r="65" spans="1:11" x14ac:dyDescent="0.25">
      <c r="A65" s="72" t="s">
        <v>64</v>
      </c>
      <c r="B65" s="79">
        <v>129</v>
      </c>
      <c r="C65" s="79">
        <v>72</v>
      </c>
      <c r="D65" s="79">
        <v>57</v>
      </c>
      <c r="E65" s="63"/>
      <c r="F65" s="197"/>
      <c r="G65" s="197"/>
      <c r="H65" s="197"/>
      <c r="I65" s="197"/>
      <c r="J65" s="189"/>
      <c r="K65" s="9"/>
    </row>
    <row r="66" spans="1:11" x14ac:dyDescent="0.25">
      <c r="A66" s="204" t="s">
        <v>63</v>
      </c>
      <c r="B66" s="96">
        <v>691</v>
      </c>
      <c r="C66" s="96">
        <v>335</v>
      </c>
      <c r="D66" s="96">
        <v>356</v>
      </c>
      <c r="E66" s="63"/>
      <c r="F66" s="197"/>
      <c r="G66" s="197"/>
      <c r="H66" s="197"/>
      <c r="I66" s="197"/>
      <c r="J66" s="189"/>
      <c r="K66" s="9"/>
    </row>
    <row r="67" spans="1:11" x14ac:dyDescent="0.25">
      <c r="A67" s="72" t="s">
        <v>62</v>
      </c>
      <c r="B67" s="79">
        <v>128</v>
      </c>
      <c r="C67" s="79">
        <v>61</v>
      </c>
      <c r="D67" s="79">
        <v>67</v>
      </c>
      <c r="E67" s="63"/>
      <c r="F67" s="197"/>
      <c r="G67" s="197"/>
      <c r="H67" s="197"/>
      <c r="I67" s="197"/>
      <c r="J67" s="189"/>
      <c r="K67" s="9"/>
    </row>
    <row r="68" spans="1:11" x14ac:dyDescent="0.25">
      <c r="A68" s="72" t="s">
        <v>61</v>
      </c>
      <c r="B68" s="79">
        <v>159</v>
      </c>
      <c r="C68" s="79">
        <v>62</v>
      </c>
      <c r="D68" s="79">
        <v>97</v>
      </c>
      <c r="E68" s="63"/>
      <c r="F68" s="197"/>
      <c r="G68" s="197"/>
      <c r="H68" s="197"/>
      <c r="I68" s="197"/>
      <c r="J68" s="189"/>
      <c r="K68" s="9"/>
    </row>
    <row r="69" spans="1:11" x14ac:dyDescent="0.25">
      <c r="A69" s="72" t="s">
        <v>60</v>
      </c>
      <c r="B69" s="79">
        <v>133</v>
      </c>
      <c r="C69" s="79">
        <v>70</v>
      </c>
      <c r="D69" s="79">
        <v>63</v>
      </c>
      <c r="E69" s="63"/>
      <c r="F69" s="197"/>
      <c r="G69" s="197"/>
      <c r="H69" s="197"/>
      <c r="I69" s="197"/>
      <c r="J69" s="189"/>
      <c r="K69" s="9"/>
    </row>
    <row r="70" spans="1:11" x14ac:dyDescent="0.25">
      <c r="A70" s="72" t="s">
        <v>59</v>
      </c>
      <c r="B70" s="79">
        <v>148</v>
      </c>
      <c r="C70" s="79">
        <v>58</v>
      </c>
      <c r="D70" s="79">
        <v>90</v>
      </c>
      <c r="E70" s="63"/>
      <c r="F70" s="197"/>
      <c r="G70" s="197"/>
      <c r="H70" s="197"/>
      <c r="I70" s="197"/>
      <c r="J70" s="189"/>
      <c r="K70" s="9"/>
    </row>
    <row r="71" spans="1:11" x14ac:dyDescent="0.25">
      <c r="A71" s="72" t="s">
        <v>58</v>
      </c>
      <c r="B71" s="79">
        <v>129</v>
      </c>
      <c r="C71" s="79">
        <v>47</v>
      </c>
      <c r="D71" s="79">
        <v>82</v>
      </c>
      <c r="E71" s="63"/>
      <c r="F71" s="197"/>
      <c r="G71" s="197"/>
      <c r="H71" s="197"/>
      <c r="I71" s="197"/>
      <c r="J71" s="189"/>
      <c r="K71" s="9"/>
    </row>
    <row r="72" spans="1:11" x14ac:dyDescent="0.25">
      <c r="A72" s="204" t="s">
        <v>57</v>
      </c>
      <c r="B72" s="96">
        <v>697</v>
      </c>
      <c r="C72" s="96">
        <v>298</v>
      </c>
      <c r="D72" s="96">
        <v>399</v>
      </c>
      <c r="E72" s="63"/>
      <c r="F72" s="197"/>
      <c r="G72" s="197"/>
      <c r="H72" s="197"/>
      <c r="I72" s="197"/>
      <c r="J72" s="189"/>
      <c r="K72" s="9"/>
    </row>
    <row r="73" spans="1:11" x14ac:dyDescent="0.25">
      <c r="A73" s="72" t="s">
        <v>56</v>
      </c>
      <c r="B73" s="79">
        <v>153</v>
      </c>
      <c r="C73" s="79">
        <v>64</v>
      </c>
      <c r="D73" s="79">
        <v>89</v>
      </c>
      <c r="E73" s="63"/>
      <c r="F73" s="197"/>
      <c r="G73" s="197"/>
      <c r="H73" s="197"/>
      <c r="I73" s="197"/>
      <c r="J73" s="189"/>
      <c r="K73" s="9"/>
    </row>
    <row r="74" spans="1:11" x14ac:dyDescent="0.25">
      <c r="A74" s="72" t="s">
        <v>55</v>
      </c>
      <c r="B74" s="79">
        <v>147</v>
      </c>
      <c r="C74" s="79">
        <v>65</v>
      </c>
      <c r="D74" s="79">
        <v>82</v>
      </c>
      <c r="E74" s="63"/>
      <c r="F74" s="197"/>
      <c r="G74" s="197"/>
      <c r="H74" s="197"/>
      <c r="I74" s="197"/>
      <c r="J74" s="189"/>
      <c r="K74" s="9"/>
    </row>
    <row r="75" spans="1:11" x14ac:dyDescent="0.25">
      <c r="A75" s="72" t="s">
        <v>54</v>
      </c>
      <c r="B75" s="79">
        <v>154</v>
      </c>
      <c r="C75" s="79">
        <v>68</v>
      </c>
      <c r="D75" s="79">
        <v>86</v>
      </c>
      <c r="E75" s="63"/>
      <c r="F75" s="197"/>
      <c r="G75" s="197"/>
      <c r="H75" s="197"/>
      <c r="I75" s="197"/>
      <c r="J75" s="189"/>
      <c r="K75" s="9"/>
    </row>
    <row r="76" spans="1:11" x14ac:dyDescent="0.25">
      <c r="A76" s="72" t="s">
        <v>53</v>
      </c>
      <c r="B76" s="79">
        <v>129</v>
      </c>
      <c r="C76" s="79">
        <v>53</v>
      </c>
      <c r="D76" s="79">
        <v>76</v>
      </c>
      <c r="E76" s="63"/>
      <c r="F76" s="197"/>
      <c r="G76" s="197"/>
      <c r="H76" s="197"/>
      <c r="I76" s="197"/>
      <c r="J76" s="189"/>
      <c r="K76" s="9"/>
    </row>
    <row r="77" spans="1:11" x14ac:dyDescent="0.25">
      <c r="A77" s="72" t="s">
        <v>52</v>
      </c>
      <c r="B77" s="79">
        <v>137</v>
      </c>
      <c r="C77" s="79">
        <v>63</v>
      </c>
      <c r="D77" s="79">
        <v>74</v>
      </c>
      <c r="E77" s="63"/>
      <c r="F77" s="197"/>
      <c r="G77" s="197"/>
      <c r="H77" s="197"/>
      <c r="I77" s="197"/>
      <c r="J77" s="189"/>
      <c r="K77" s="9"/>
    </row>
    <row r="78" spans="1:11" x14ac:dyDescent="0.25">
      <c r="A78" s="204" t="s">
        <v>51</v>
      </c>
      <c r="B78" s="96">
        <v>720</v>
      </c>
      <c r="C78" s="96">
        <v>313</v>
      </c>
      <c r="D78" s="96">
        <v>407</v>
      </c>
      <c r="E78" s="63"/>
      <c r="F78" s="197"/>
      <c r="G78" s="197"/>
      <c r="H78" s="197"/>
      <c r="I78" s="197"/>
      <c r="J78" s="189"/>
      <c r="K78" s="9"/>
    </row>
    <row r="79" spans="1:11" x14ac:dyDescent="0.25">
      <c r="A79" s="72" t="s">
        <v>50</v>
      </c>
      <c r="B79" s="79">
        <v>107</v>
      </c>
      <c r="C79" s="79">
        <v>39</v>
      </c>
      <c r="D79" s="79">
        <v>68</v>
      </c>
      <c r="E79" s="63"/>
      <c r="F79" s="197"/>
      <c r="G79" s="197"/>
      <c r="H79" s="197"/>
      <c r="I79" s="197"/>
      <c r="J79" s="189"/>
      <c r="K79" s="9"/>
    </row>
    <row r="80" spans="1:11" x14ac:dyDescent="0.25">
      <c r="A80" s="72" t="s">
        <v>49</v>
      </c>
      <c r="B80" s="79">
        <v>126</v>
      </c>
      <c r="C80" s="79">
        <v>51</v>
      </c>
      <c r="D80" s="79">
        <v>75</v>
      </c>
      <c r="E80" s="63"/>
      <c r="F80" s="197"/>
      <c r="G80" s="197"/>
      <c r="H80" s="197"/>
      <c r="I80" s="197"/>
      <c r="J80" s="189"/>
      <c r="K80" s="9"/>
    </row>
    <row r="81" spans="1:11" x14ac:dyDescent="0.25">
      <c r="A81" s="72" t="s">
        <v>48</v>
      </c>
      <c r="B81" s="79">
        <v>120</v>
      </c>
      <c r="C81" s="79">
        <v>47</v>
      </c>
      <c r="D81" s="79">
        <v>73</v>
      </c>
      <c r="E81" s="63"/>
      <c r="F81" s="197"/>
      <c r="G81" s="197"/>
      <c r="H81" s="197"/>
      <c r="I81" s="197"/>
      <c r="J81" s="189"/>
      <c r="K81" s="9"/>
    </row>
    <row r="82" spans="1:11" x14ac:dyDescent="0.25">
      <c r="A82" s="72" t="s">
        <v>47</v>
      </c>
      <c r="B82" s="79">
        <v>105</v>
      </c>
      <c r="C82" s="79">
        <v>41</v>
      </c>
      <c r="D82" s="79">
        <v>64</v>
      </c>
      <c r="E82" s="63"/>
      <c r="F82" s="197"/>
      <c r="G82" s="197"/>
      <c r="H82" s="197"/>
      <c r="I82" s="197"/>
      <c r="J82" s="189"/>
      <c r="K82" s="9"/>
    </row>
    <row r="83" spans="1:11" x14ac:dyDescent="0.25">
      <c r="A83" s="72" t="s">
        <v>46</v>
      </c>
      <c r="B83" s="79">
        <v>76</v>
      </c>
      <c r="C83" s="79">
        <v>33</v>
      </c>
      <c r="D83" s="79">
        <v>43</v>
      </c>
      <c r="E83" s="63"/>
      <c r="F83" s="197"/>
      <c r="G83" s="197"/>
      <c r="H83" s="197"/>
      <c r="I83" s="197"/>
      <c r="J83" s="189"/>
      <c r="K83" s="9"/>
    </row>
    <row r="84" spans="1:11" x14ac:dyDescent="0.25">
      <c r="A84" s="204" t="s">
        <v>45</v>
      </c>
      <c r="B84" s="96">
        <v>534</v>
      </c>
      <c r="C84" s="96">
        <v>211</v>
      </c>
      <c r="D84" s="96">
        <v>323</v>
      </c>
      <c r="E84" s="63"/>
      <c r="F84" s="197"/>
      <c r="G84" s="197"/>
      <c r="H84" s="197"/>
      <c r="I84" s="197"/>
      <c r="J84" s="189"/>
      <c r="K84" s="9"/>
    </row>
    <row r="85" spans="1:11" x14ac:dyDescent="0.25">
      <c r="A85" s="72" t="s">
        <v>44</v>
      </c>
      <c r="B85" s="79">
        <v>84</v>
      </c>
      <c r="C85" s="79">
        <v>38</v>
      </c>
      <c r="D85" s="79">
        <v>46</v>
      </c>
      <c r="E85" s="63"/>
      <c r="F85" s="197"/>
      <c r="G85" s="197"/>
      <c r="H85" s="197"/>
      <c r="I85" s="197"/>
      <c r="J85" s="189"/>
      <c r="K85" s="9"/>
    </row>
    <row r="86" spans="1:11" x14ac:dyDescent="0.25">
      <c r="A86" s="72" t="s">
        <v>43</v>
      </c>
      <c r="B86" s="79">
        <v>56</v>
      </c>
      <c r="C86" s="79">
        <v>23</v>
      </c>
      <c r="D86" s="79">
        <v>33</v>
      </c>
      <c r="E86" s="63"/>
      <c r="F86" s="197"/>
      <c r="G86" s="197"/>
      <c r="H86" s="197"/>
      <c r="I86" s="197"/>
      <c r="J86" s="189"/>
      <c r="K86" s="9"/>
    </row>
    <row r="87" spans="1:11" x14ac:dyDescent="0.25">
      <c r="A87" s="72" t="s">
        <v>42</v>
      </c>
      <c r="B87" s="79">
        <v>59</v>
      </c>
      <c r="C87" s="79">
        <v>22</v>
      </c>
      <c r="D87" s="79">
        <v>37</v>
      </c>
      <c r="E87" s="63"/>
      <c r="F87" s="197"/>
      <c r="G87" s="197"/>
      <c r="H87" s="197"/>
      <c r="I87" s="197"/>
      <c r="J87" s="189"/>
      <c r="K87" s="9"/>
    </row>
    <row r="88" spans="1:11" x14ac:dyDescent="0.25">
      <c r="A88" s="72" t="s">
        <v>41</v>
      </c>
      <c r="B88" s="79">
        <v>56</v>
      </c>
      <c r="C88" s="79">
        <v>26</v>
      </c>
      <c r="D88" s="79">
        <v>30</v>
      </c>
      <c r="E88" s="63"/>
      <c r="F88" s="197"/>
      <c r="G88" s="197"/>
      <c r="H88" s="197"/>
      <c r="I88" s="197"/>
      <c r="J88" s="189"/>
      <c r="K88" s="9"/>
    </row>
    <row r="89" spans="1:11" x14ac:dyDescent="0.25">
      <c r="A89" s="72" t="s">
        <v>40</v>
      </c>
      <c r="B89" s="79">
        <v>41</v>
      </c>
      <c r="C89" s="79">
        <v>10</v>
      </c>
      <c r="D89" s="79">
        <v>31</v>
      </c>
      <c r="E89" s="63"/>
      <c r="F89" s="197"/>
      <c r="G89" s="197"/>
      <c r="H89" s="197"/>
      <c r="I89" s="197"/>
      <c r="J89" s="189"/>
      <c r="K89" s="9"/>
    </row>
    <row r="90" spans="1:11" x14ac:dyDescent="0.25">
      <c r="A90" s="204" t="s">
        <v>39</v>
      </c>
      <c r="B90" s="96">
        <v>296</v>
      </c>
      <c r="C90" s="96">
        <v>119</v>
      </c>
      <c r="D90" s="96">
        <v>177</v>
      </c>
      <c r="E90" s="63"/>
      <c r="F90" s="197"/>
      <c r="G90" s="197"/>
      <c r="H90" s="197"/>
      <c r="I90" s="197"/>
      <c r="J90" s="189"/>
      <c r="K90" s="9"/>
    </row>
    <row r="91" spans="1:11" x14ac:dyDescent="0.25">
      <c r="A91" s="72" t="s">
        <v>38</v>
      </c>
      <c r="B91" s="79">
        <v>38</v>
      </c>
      <c r="C91" s="79">
        <v>13</v>
      </c>
      <c r="D91" s="79">
        <v>25</v>
      </c>
      <c r="E91" s="63"/>
      <c r="F91" s="197"/>
      <c r="G91" s="197"/>
      <c r="H91" s="197"/>
      <c r="I91" s="197"/>
      <c r="J91" s="189"/>
      <c r="K91" s="9"/>
    </row>
    <row r="92" spans="1:11" x14ac:dyDescent="0.25">
      <c r="A92" s="72" t="s">
        <v>37</v>
      </c>
      <c r="B92" s="79">
        <v>43</v>
      </c>
      <c r="C92" s="79">
        <v>21</v>
      </c>
      <c r="D92" s="79">
        <v>22</v>
      </c>
      <c r="E92" s="63"/>
      <c r="F92" s="197"/>
      <c r="G92" s="197"/>
      <c r="H92" s="197"/>
      <c r="I92" s="197"/>
      <c r="J92" s="189"/>
      <c r="K92" s="9"/>
    </row>
    <row r="93" spans="1:11" x14ac:dyDescent="0.25">
      <c r="A93" s="72" t="s">
        <v>36</v>
      </c>
      <c r="B93" s="79">
        <v>22</v>
      </c>
      <c r="C93" s="79">
        <v>7</v>
      </c>
      <c r="D93" s="79">
        <v>15</v>
      </c>
      <c r="E93" s="63"/>
      <c r="F93" s="197"/>
      <c r="G93" s="197"/>
      <c r="H93" s="197"/>
      <c r="I93" s="197"/>
      <c r="J93" s="189"/>
      <c r="K93" s="9"/>
    </row>
    <row r="94" spans="1:11" x14ac:dyDescent="0.25">
      <c r="A94" s="72" t="s">
        <v>35</v>
      </c>
      <c r="B94" s="79">
        <v>7</v>
      </c>
      <c r="C94" s="79">
        <v>1</v>
      </c>
      <c r="D94" s="79">
        <v>6</v>
      </c>
      <c r="E94" s="63"/>
      <c r="F94" s="197"/>
      <c r="G94" s="197"/>
      <c r="H94" s="197"/>
      <c r="I94" s="197"/>
      <c r="J94" s="189"/>
      <c r="K94" s="9"/>
    </row>
    <row r="95" spans="1:11" x14ac:dyDescent="0.25">
      <c r="A95" s="72" t="s">
        <v>34</v>
      </c>
      <c r="B95" s="79">
        <v>11</v>
      </c>
      <c r="C95" s="79">
        <v>3</v>
      </c>
      <c r="D95" s="79">
        <v>8</v>
      </c>
      <c r="E95" s="63"/>
      <c r="F95" s="197"/>
      <c r="G95" s="197"/>
      <c r="H95" s="197"/>
      <c r="I95" s="197"/>
      <c r="J95" s="189"/>
      <c r="K95" s="9"/>
    </row>
    <row r="96" spans="1:11" x14ac:dyDescent="0.25">
      <c r="A96" s="204" t="s">
        <v>33</v>
      </c>
      <c r="B96" s="96">
        <v>121</v>
      </c>
      <c r="C96" s="96">
        <v>45</v>
      </c>
      <c r="D96" s="96">
        <v>76</v>
      </c>
      <c r="E96" s="63"/>
      <c r="F96" s="197"/>
      <c r="G96" s="197"/>
      <c r="H96" s="197"/>
      <c r="I96" s="197"/>
      <c r="J96" s="189"/>
      <c r="K96" s="9"/>
    </row>
    <row r="97" spans="1:11" x14ac:dyDescent="0.25">
      <c r="A97" s="72" t="s">
        <v>32</v>
      </c>
      <c r="B97" s="79">
        <v>14</v>
      </c>
      <c r="C97" s="79">
        <v>5</v>
      </c>
      <c r="D97" s="79">
        <v>9</v>
      </c>
      <c r="E97" s="63"/>
      <c r="F97" s="197"/>
      <c r="G97" s="197"/>
      <c r="H97" s="197"/>
      <c r="I97" s="197"/>
      <c r="J97" s="189"/>
      <c r="K97" s="9"/>
    </row>
    <row r="98" spans="1:11" x14ac:dyDescent="0.25">
      <c r="A98" s="72" t="s">
        <v>31</v>
      </c>
      <c r="B98" s="79">
        <v>25</v>
      </c>
      <c r="C98" s="79">
        <v>11</v>
      </c>
      <c r="D98" s="79">
        <v>14</v>
      </c>
      <c r="E98" s="63"/>
      <c r="F98" s="197"/>
      <c r="G98" s="197"/>
      <c r="H98" s="197"/>
      <c r="I98" s="197"/>
      <c r="J98" s="189"/>
      <c r="K98" s="9"/>
    </row>
    <row r="99" spans="1:11" x14ac:dyDescent="0.25">
      <c r="A99" s="72" t="s">
        <v>30</v>
      </c>
      <c r="B99" s="79">
        <v>19</v>
      </c>
      <c r="C99" s="79">
        <v>10</v>
      </c>
      <c r="D99" s="79">
        <v>9</v>
      </c>
      <c r="E99" s="63"/>
      <c r="F99" s="197"/>
      <c r="G99" s="197"/>
      <c r="H99" s="197"/>
      <c r="I99" s="197"/>
      <c r="J99" s="189"/>
      <c r="K99" s="9"/>
    </row>
    <row r="100" spans="1:11" x14ac:dyDescent="0.25">
      <c r="A100" s="72" t="s">
        <v>29</v>
      </c>
      <c r="B100" s="79">
        <v>18</v>
      </c>
      <c r="C100" s="79">
        <v>2</v>
      </c>
      <c r="D100" s="79">
        <v>16</v>
      </c>
      <c r="E100" s="63"/>
      <c r="F100" s="197"/>
      <c r="G100" s="197"/>
      <c r="H100" s="197"/>
      <c r="I100" s="197"/>
      <c r="J100" s="189"/>
      <c r="K100" s="9"/>
    </row>
    <row r="101" spans="1:11" x14ac:dyDescent="0.25">
      <c r="A101" s="72" t="s">
        <v>28</v>
      </c>
      <c r="B101" s="79">
        <v>16</v>
      </c>
      <c r="C101" s="79" t="s">
        <v>0</v>
      </c>
      <c r="D101" s="79">
        <v>16</v>
      </c>
      <c r="E101" s="63"/>
      <c r="F101" s="197"/>
      <c r="G101" s="197"/>
      <c r="H101" s="197"/>
      <c r="I101" s="197"/>
      <c r="J101" s="189"/>
      <c r="K101" s="9"/>
    </row>
    <row r="102" spans="1:11" x14ac:dyDescent="0.25">
      <c r="A102" s="204" t="s">
        <v>27</v>
      </c>
      <c r="B102" s="96">
        <v>92</v>
      </c>
      <c r="C102" s="96">
        <v>28</v>
      </c>
      <c r="D102" s="96">
        <v>64</v>
      </c>
      <c r="E102" s="63"/>
      <c r="F102" s="197"/>
      <c r="G102" s="197"/>
      <c r="H102" s="197"/>
      <c r="I102" s="197"/>
      <c r="J102" s="189"/>
      <c r="K102" s="9"/>
    </row>
    <row r="103" spans="1:11" x14ac:dyDescent="0.25">
      <c r="A103" s="72" t="s">
        <v>26</v>
      </c>
      <c r="B103" s="79">
        <v>18</v>
      </c>
      <c r="C103" s="79">
        <v>3</v>
      </c>
      <c r="D103" s="79">
        <v>15</v>
      </c>
      <c r="E103" s="63"/>
      <c r="F103" s="197"/>
      <c r="G103" s="197"/>
      <c r="H103" s="197"/>
      <c r="I103" s="197"/>
      <c r="J103" s="189"/>
      <c r="K103" s="9"/>
    </row>
    <row r="104" spans="1:11" x14ac:dyDescent="0.25">
      <c r="A104" s="72" t="s">
        <v>25</v>
      </c>
      <c r="B104" s="79">
        <v>13</v>
      </c>
      <c r="C104" s="79">
        <v>6</v>
      </c>
      <c r="D104" s="79">
        <v>7</v>
      </c>
      <c r="E104" s="63"/>
      <c r="F104" s="197"/>
      <c r="G104" s="197"/>
      <c r="H104" s="197"/>
      <c r="I104" s="197"/>
      <c r="J104" s="189"/>
      <c r="K104" s="9"/>
    </row>
    <row r="105" spans="1:11" x14ac:dyDescent="0.25">
      <c r="A105" s="72" t="s">
        <v>24</v>
      </c>
      <c r="B105" s="79">
        <v>23</v>
      </c>
      <c r="C105" s="79">
        <v>7</v>
      </c>
      <c r="D105" s="79">
        <v>16</v>
      </c>
      <c r="E105" s="63"/>
      <c r="F105" s="197"/>
      <c r="G105" s="197"/>
      <c r="H105" s="197"/>
      <c r="I105" s="197"/>
      <c r="J105" s="189"/>
      <c r="K105" s="9"/>
    </row>
    <row r="106" spans="1:11" x14ac:dyDescent="0.25">
      <c r="A106" s="72" t="s">
        <v>23</v>
      </c>
      <c r="B106" s="79">
        <v>19</v>
      </c>
      <c r="C106" s="79">
        <v>6</v>
      </c>
      <c r="D106" s="79">
        <v>13</v>
      </c>
      <c r="E106" s="63"/>
      <c r="F106" s="197"/>
      <c r="G106" s="197"/>
      <c r="H106" s="197"/>
      <c r="I106" s="197"/>
      <c r="J106" s="189"/>
      <c r="K106" s="9"/>
    </row>
    <row r="107" spans="1:11" x14ac:dyDescent="0.25">
      <c r="A107" s="72" t="s">
        <v>22</v>
      </c>
      <c r="B107" s="79">
        <v>13</v>
      </c>
      <c r="C107" s="79" t="s">
        <v>0</v>
      </c>
      <c r="D107" s="79">
        <v>13</v>
      </c>
      <c r="E107" s="63"/>
      <c r="F107" s="197"/>
      <c r="G107" s="197"/>
      <c r="H107" s="197"/>
      <c r="I107" s="197"/>
      <c r="J107" s="189"/>
      <c r="K107" s="9"/>
    </row>
    <row r="108" spans="1:11" x14ac:dyDescent="0.25">
      <c r="A108" s="204" t="s">
        <v>21</v>
      </c>
      <c r="B108" s="96">
        <v>86</v>
      </c>
      <c r="C108" s="96">
        <v>22</v>
      </c>
      <c r="D108" s="96">
        <v>64</v>
      </c>
      <c r="E108" s="63"/>
      <c r="F108" s="197"/>
      <c r="G108" s="197"/>
      <c r="H108" s="197"/>
      <c r="I108" s="197"/>
      <c r="J108" s="189"/>
      <c r="K108" s="9"/>
    </row>
    <row r="109" spans="1:11" x14ac:dyDescent="0.25">
      <c r="A109" s="72" t="s">
        <v>20</v>
      </c>
      <c r="B109" s="79">
        <v>15</v>
      </c>
      <c r="C109" s="79">
        <v>3</v>
      </c>
      <c r="D109" s="79">
        <v>12</v>
      </c>
      <c r="E109" s="63"/>
      <c r="F109" s="197"/>
      <c r="G109" s="197"/>
      <c r="H109" s="197"/>
      <c r="I109" s="197"/>
      <c r="J109" s="189"/>
      <c r="K109" s="9"/>
    </row>
    <row r="110" spans="1:11" x14ac:dyDescent="0.25">
      <c r="A110" s="72" t="s">
        <v>19</v>
      </c>
      <c r="B110" s="79">
        <v>6</v>
      </c>
      <c r="C110" s="79" t="s">
        <v>0</v>
      </c>
      <c r="D110" s="79">
        <v>6</v>
      </c>
      <c r="E110" s="63"/>
      <c r="F110" s="197"/>
      <c r="G110" s="197"/>
      <c r="H110" s="197"/>
      <c r="I110" s="197"/>
      <c r="J110" s="189"/>
      <c r="K110" s="9"/>
    </row>
    <row r="111" spans="1:11" x14ac:dyDescent="0.25">
      <c r="A111" s="72" t="s">
        <v>18</v>
      </c>
      <c r="B111" s="79">
        <v>16</v>
      </c>
      <c r="C111" s="79">
        <v>6</v>
      </c>
      <c r="D111" s="79">
        <v>10</v>
      </c>
      <c r="E111" s="63"/>
      <c r="F111" s="197"/>
      <c r="G111" s="197"/>
      <c r="H111" s="197"/>
      <c r="I111" s="197"/>
      <c r="J111" s="189"/>
      <c r="K111" s="9"/>
    </row>
    <row r="112" spans="1:11" x14ac:dyDescent="0.25">
      <c r="A112" s="72" t="s">
        <v>17</v>
      </c>
      <c r="B112" s="79" t="s">
        <v>0</v>
      </c>
      <c r="C112" s="79" t="s">
        <v>0</v>
      </c>
      <c r="D112" s="79" t="s">
        <v>0</v>
      </c>
      <c r="E112" s="63"/>
      <c r="F112" s="197"/>
      <c r="G112" s="197"/>
      <c r="H112" s="197"/>
      <c r="I112" s="197"/>
      <c r="J112" s="189"/>
      <c r="K112" s="9"/>
    </row>
    <row r="113" spans="1:11" x14ac:dyDescent="0.25">
      <c r="A113" s="72" t="s">
        <v>16</v>
      </c>
      <c r="B113" s="79">
        <v>6</v>
      </c>
      <c r="C113" s="79">
        <v>3</v>
      </c>
      <c r="D113" s="79">
        <v>3</v>
      </c>
      <c r="E113" s="63"/>
      <c r="F113" s="197"/>
      <c r="G113" s="197"/>
      <c r="H113" s="197"/>
      <c r="I113" s="197"/>
      <c r="J113" s="189"/>
      <c r="K113" s="9"/>
    </row>
    <row r="114" spans="1:11" x14ac:dyDescent="0.25">
      <c r="A114" s="204" t="s">
        <v>15</v>
      </c>
      <c r="B114" s="96">
        <v>43</v>
      </c>
      <c r="C114" s="96">
        <v>12</v>
      </c>
      <c r="D114" s="96">
        <v>31</v>
      </c>
      <c r="E114" s="63"/>
      <c r="F114" s="197"/>
      <c r="G114" s="197"/>
      <c r="H114" s="197"/>
      <c r="I114" s="197"/>
      <c r="J114" s="189"/>
      <c r="K114" s="9"/>
    </row>
    <row r="115" spans="1:11" x14ac:dyDescent="0.25">
      <c r="A115" s="72" t="s">
        <v>14</v>
      </c>
      <c r="B115" s="79">
        <v>8</v>
      </c>
      <c r="C115" s="79">
        <v>1</v>
      </c>
      <c r="D115" s="79">
        <v>7</v>
      </c>
      <c r="E115" s="63"/>
      <c r="F115" s="197"/>
      <c r="G115" s="197"/>
      <c r="H115" s="197"/>
      <c r="I115" s="197"/>
      <c r="J115" s="189"/>
      <c r="K115" s="9"/>
    </row>
    <row r="116" spans="1:11" x14ac:dyDescent="0.25">
      <c r="A116" s="72" t="s">
        <v>13</v>
      </c>
      <c r="B116" s="79">
        <v>1</v>
      </c>
      <c r="C116" s="79" t="s">
        <v>0</v>
      </c>
      <c r="D116" s="79">
        <v>1</v>
      </c>
      <c r="E116" s="63"/>
      <c r="F116" s="197"/>
      <c r="G116" s="197"/>
      <c r="H116" s="197"/>
      <c r="I116" s="197"/>
      <c r="J116" s="189"/>
      <c r="K116" s="9"/>
    </row>
    <row r="117" spans="1:11" x14ac:dyDescent="0.25">
      <c r="A117" s="72" t="s">
        <v>12</v>
      </c>
      <c r="B117" s="79">
        <v>5</v>
      </c>
      <c r="C117" s="79">
        <v>2</v>
      </c>
      <c r="D117" s="79">
        <v>3</v>
      </c>
      <c r="E117" s="63"/>
      <c r="F117" s="197"/>
      <c r="G117" s="197"/>
      <c r="H117" s="197"/>
      <c r="I117" s="197"/>
      <c r="J117" s="189"/>
      <c r="K117" s="9"/>
    </row>
    <row r="118" spans="1:11" x14ac:dyDescent="0.25">
      <c r="A118" s="72" t="s">
        <v>11</v>
      </c>
      <c r="B118" s="79">
        <v>3</v>
      </c>
      <c r="C118" s="79" t="s">
        <v>0</v>
      </c>
      <c r="D118" s="79">
        <v>3</v>
      </c>
      <c r="E118" s="63"/>
      <c r="F118" s="197"/>
      <c r="G118" s="197"/>
      <c r="H118" s="197"/>
      <c r="I118" s="197"/>
      <c r="J118" s="189"/>
      <c r="K118" s="9"/>
    </row>
    <row r="119" spans="1:11" x14ac:dyDescent="0.25">
      <c r="A119" s="72" t="s">
        <v>10</v>
      </c>
      <c r="B119" s="79" t="s">
        <v>0</v>
      </c>
      <c r="C119" s="79" t="s">
        <v>0</v>
      </c>
      <c r="D119" s="79" t="s">
        <v>0</v>
      </c>
      <c r="E119" s="63"/>
      <c r="F119" s="197"/>
      <c r="G119" s="197"/>
      <c r="H119" s="197"/>
      <c r="I119" s="197"/>
      <c r="J119" s="189"/>
      <c r="K119" s="9"/>
    </row>
    <row r="120" spans="1:11" x14ac:dyDescent="0.25">
      <c r="A120" s="204" t="s">
        <v>9</v>
      </c>
      <c r="B120" s="96">
        <v>17</v>
      </c>
      <c r="C120" s="96">
        <v>3</v>
      </c>
      <c r="D120" s="96">
        <v>14</v>
      </c>
      <c r="E120" s="63"/>
      <c r="F120" s="197"/>
      <c r="G120" s="197"/>
      <c r="H120" s="197"/>
      <c r="I120" s="197"/>
      <c r="J120" s="189"/>
      <c r="K120" s="9"/>
    </row>
    <row r="121" spans="1:11" x14ac:dyDescent="0.25">
      <c r="A121" s="72" t="s">
        <v>8</v>
      </c>
      <c r="B121" s="79">
        <v>4</v>
      </c>
      <c r="C121" s="79" t="s">
        <v>0</v>
      </c>
      <c r="D121" s="79">
        <v>4</v>
      </c>
      <c r="E121" s="63"/>
      <c r="F121" s="197"/>
      <c r="G121" s="197"/>
      <c r="H121" s="197"/>
      <c r="I121" s="197"/>
      <c r="J121" s="189"/>
      <c r="K121" s="9"/>
    </row>
    <row r="122" spans="1:11" x14ac:dyDescent="0.25">
      <c r="A122" s="72" t="s">
        <v>7</v>
      </c>
      <c r="B122" s="79" t="s">
        <v>0</v>
      </c>
      <c r="C122" s="79" t="s">
        <v>0</v>
      </c>
      <c r="D122" s="79" t="s">
        <v>0</v>
      </c>
      <c r="E122" s="63"/>
      <c r="F122" s="197"/>
      <c r="G122" s="197"/>
      <c r="H122" s="197"/>
      <c r="I122" s="197"/>
      <c r="J122" s="189"/>
      <c r="K122" s="9"/>
    </row>
    <row r="123" spans="1:11" x14ac:dyDescent="0.25">
      <c r="A123" s="72" t="s">
        <v>6</v>
      </c>
      <c r="B123" s="79">
        <v>1</v>
      </c>
      <c r="C123" s="79">
        <v>1</v>
      </c>
      <c r="D123" s="79" t="s">
        <v>0</v>
      </c>
      <c r="E123" s="63"/>
      <c r="F123" s="197"/>
      <c r="G123" s="197"/>
      <c r="H123" s="197"/>
      <c r="I123" s="197"/>
      <c r="J123" s="189"/>
      <c r="K123" s="9"/>
    </row>
    <row r="124" spans="1:11" x14ac:dyDescent="0.25">
      <c r="A124" s="72" t="s">
        <v>5</v>
      </c>
      <c r="B124" s="79" t="s">
        <v>0</v>
      </c>
      <c r="C124" s="79" t="s">
        <v>0</v>
      </c>
      <c r="D124" s="79" t="s">
        <v>0</v>
      </c>
      <c r="E124" s="63"/>
      <c r="F124" s="197"/>
      <c r="G124" s="197"/>
      <c r="H124" s="197"/>
      <c r="I124" s="197"/>
      <c r="J124" s="189"/>
      <c r="K124" s="9"/>
    </row>
    <row r="125" spans="1:11" x14ac:dyDescent="0.25">
      <c r="A125" s="72" t="s">
        <v>4</v>
      </c>
      <c r="B125" s="79">
        <v>1</v>
      </c>
      <c r="C125" s="79">
        <v>1</v>
      </c>
      <c r="D125" s="79" t="s">
        <v>0</v>
      </c>
      <c r="E125" s="63"/>
      <c r="F125" s="197"/>
      <c r="G125" s="197"/>
      <c r="H125" s="197"/>
      <c r="I125" s="197"/>
      <c r="J125" s="189"/>
      <c r="K125" s="9"/>
    </row>
    <row r="126" spans="1:11" x14ac:dyDescent="0.25">
      <c r="A126" s="204" t="s">
        <v>3</v>
      </c>
      <c r="B126" s="96">
        <v>6</v>
      </c>
      <c r="C126" s="96">
        <v>2</v>
      </c>
      <c r="D126" s="96">
        <v>4</v>
      </c>
      <c r="E126" s="63"/>
      <c r="F126" s="197"/>
      <c r="G126" s="197"/>
      <c r="H126" s="197"/>
      <c r="I126" s="197"/>
      <c r="J126" s="189"/>
      <c r="K126" s="9"/>
    </row>
    <row r="127" spans="1:11" ht="25.5" x14ac:dyDescent="0.25">
      <c r="A127" s="205" t="s">
        <v>140</v>
      </c>
      <c r="B127" s="206">
        <v>0</v>
      </c>
      <c r="C127" s="206">
        <v>0</v>
      </c>
      <c r="D127" s="206">
        <v>0</v>
      </c>
      <c r="E127" s="63"/>
      <c r="F127" s="197"/>
      <c r="G127" s="197"/>
      <c r="H127" s="197"/>
      <c r="I127" s="197"/>
      <c r="J127" s="189"/>
      <c r="K127" s="9"/>
    </row>
    <row r="128" spans="1:11" x14ac:dyDescent="0.25">
      <c r="A128" s="73"/>
      <c r="B128" s="80"/>
      <c r="C128" s="80"/>
      <c r="D128" s="80"/>
      <c r="E128" s="67"/>
      <c r="F128" s="198"/>
      <c r="G128" s="198"/>
      <c r="H128" s="198"/>
      <c r="I128" s="198"/>
      <c r="J128" s="191"/>
      <c r="K128" s="9"/>
    </row>
    <row r="129" spans="1:11" x14ac:dyDescent="0.25">
      <c r="A129" s="73"/>
      <c r="B129" s="80"/>
      <c r="C129" s="80"/>
      <c r="D129" s="80"/>
      <c r="E129" s="14"/>
      <c r="F129" s="80"/>
      <c r="G129" s="80"/>
      <c r="H129" s="80"/>
      <c r="I129" s="80"/>
      <c r="J129" s="192"/>
      <c r="K129" s="9"/>
    </row>
  </sheetData>
  <mergeCells count="6">
    <mergeCell ref="H3:J3"/>
    <mergeCell ref="A1:D1"/>
    <mergeCell ref="A2:D2"/>
    <mergeCell ref="A3:A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topLeftCell="A4" workbookViewId="0">
      <selection activeCell="I11" sqref="I11"/>
    </sheetView>
  </sheetViews>
  <sheetFormatPr defaultRowHeight="15" x14ac:dyDescent="0.25"/>
  <cols>
    <col min="1" max="4" width="9.140625" style="74"/>
    <col min="6" max="6" width="26.7109375" style="74" customWidth="1"/>
    <col min="7" max="7" width="7.5703125" style="74" customWidth="1"/>
    <col min="8" max="9" width="7.42578125" style="74" customWidth="1"/>
    <col min="10" max="10" width="9.140625" style="184"/>
  </cols>
  <sheetData>
    <row r="1" spans="1:15" ht="39" customHeight="1" x14ac:dyDescent="0.25">
      <c r="A1" s="372" t="s">
        <v>137</v>
      </c>
      <c r="B1" s="373"/>
      <c r="C1" s="373"/>
      <c r="D1" s="373"/>
      <c r="E1" s="57"/>
      <c r="F1" s="113"/>
      <c r="G1" s="113"/>
      <c r="H1" s="113"/>
      <c r="I1" s="113"/>
      <c r="J1" s="185"/>
    </row>
    <row r="2" spans="1:15" ht="33.75" customHeight="1" x14ac:dyDescent="0.25">
      <c r="A2" s="374" t="s">
        <v>138</v>
      </c>
      <c r="B2" s="375"/>
      <c r="C2" s="375"/>
      <c r="D2" s="375"/>
      <c r="E2" s="57"/>
      <c r="F2" s="113"/>
      <c r="G2" s="113"/>
      <c r="H2" s="113"/>
      <c r="I2" s="113"/>
      <c r="J2" s="185"/>
    </row>
    <row r="3" spans="1:15" ht="15" customHeight="1" x14ac:dyDescent="0.25">
      <c r="A3" s="376" t="s">
        <v>131</v>
      </c>
      <c r="B3" s="378" t="s">
        <v>129</v>
      </c>
      <c r="C3" s="379"/>
      <c r="D3" s="379"/>
      <c r="E3" s="380"/>
      <c r="F3" s="380"/>
      <c r="G3" s="380"/>
      <c r="H3" s="371"/>
      <c r="I3" s="371"/>
      <c r="J3" s="371"/>
    </row>
    <row r="4" spans="1:15" x14ac:dyDescent="0.25">
      <c r="A4" s="377"/>
      <c r="B4" s="75" t="s">
        <v>150</v>
      </c>
      <c r="C4" s="75" t="s">
        <v>151</v>
      </c>
      <c r="D4" s="76" t="s">
        <v>152</v>
      </c>
      <c r="E4" s="59"/>
      <c r="F4" s="183"/>
      <c r="G4" s="183"/>
      <c r="H4" s="183"/>
      <c r="I4" s="183"/>
      <c r="J4" s="186"/>
    </row>
    <row r="5" spans="1:15" x14ac:dyDescent="0.25">
      <c r="A5" s="70" t="s">
        <v>139</v>
      </c>
      <c r="B5" s="75">
        <v>1</v>
      </c>
      <c r="C5" s="77">
        <v>2</v>
      </c>
      <c r="D5" s="76">
        <v>3</v>
      </c>
      <c r="E5" s="59"/>
      <c r="G5" s="132" t="s">
        <v>156</v>
      </c>
      <c r="H5" s="132" t="s">
        <v>151</v>
      </c>
      <c r="I5" s="132" t="s">
        <v>152</v>
      </c>
      <c r="J5" s="187"/>
    </row>
    <row r="6" spans="1:15" ht="38.25" x14ac:dyDescent="0.25">
      <c r="A6" s="71" t="s">
        <v>129</v>
      </c>
      <c r="B6" s="78">
        <v>19188</v>
      </c>
      <c r="C6" s="78">
        <v>9476</v>
      </c>
      <c r="D6" s="78">
        <v>9712</v>
      </c>
      <c r="E6" s="61"/>
      <c r="F6" s="193" t="s">
        <v>153</v>
      </c>
      <c r="G6" s="193">
        <f>H6+I6</f>
        <v>6892</v>
      </c>
      <c r="H6" s="164">
        <f>C12+C18+C24</f>
        <v>3552</v>
      </c>
      <c r="I6" s="164">
        <f>D12+D18+D24</f>
        <v>3340</v>
      </c>
      <c r="J6" s="188"/>
    </row>
    <row r="7" spans="1:15" ht="18.75" customHeight="1" x14ac:dyDescent="0.25">
      <c r="A7" s="72" t="s">
        <v>122</v>
      </c>
      <c r="B7" s="79">
        <v>424</v>
      </c>
      <c r="C7" s="79">
        <v>195</v>
      </c>
      <c r="D7" s="79">
        <v>229</v>
      </c>
      <c r="E7" s="63"/>
      <c r="F7" s="84" t="s">
        <v>154</v>
      </c>
      <c r="G7" s="193">
        <f t="shared" ref="G7:G15" si="0">H7+I7</f>
        <v>779</v>
      </c>
      <c r="H7" s="164">
        <f>C25+C26+C27</f>
        <v>405</v>
      </c>
      <c r="I7" s="164">
        <f>D25+D26+D27</f>
        <v>374</v>
      </c>
      <c r="J7" s="189"/>
    </row>
    <row r="8" spans="1:15" x14ac:dyDescent="0.25">
      <c r="A8" s="72" t="s">
        <v>121</v>
      </c>
      <c r="B8" s="79">
        <v>460</v>
      </c>
      <c r="C8" s="79">
        <v>229</v>
      </c>
      <c r="D8" s="79">
        <v>231</v>
      </c>
      <c r="E8" s="63"/>
      <c r="F8" s="84" t="s">
        <v>155</v>
      </c>
      <c r="G8" s="193">
        <f t="shared" si="0"/>
        <v>7671</v>
      </c>
      <c r="H8" s="164">
        <f>C12+C18+C24+C25+C26+C27</f>
        <v>3957</v>
      </c>
      <c r="I8" s="164">
        <f>D12+D18+D24+D25+D26+D27</f>
        <v>3714</v>
      </c>
      <c r="J8" s="189"/>
    </row>
    <row r="9" spans="1:15" ht="18.75" customHeight="1" x14ac:dyDescent="0.25">
      <c r="A9" s="72" t="s">
        <v>120</v>
      </c>
      <c r="B9" s="79">
        <v>449</v>
      </c>
      <c r="C9" s="79">
        <v>256</v>
      </c>
      <c r="D9" s="79">
        <v>193</v>
      </c>
      <c r="E9" s="63"/>
      <c r="F9" s="84" t="s">
        <v>199</v>
      </c>
      <c r="G9" s="193">
        <f t="shared" si="0"/>
        <v>9898</v>
      </c>
      <c r="H9" s="164">
        <f>C26+C27+C28+C29+C36+C42+C48+C54+C60+C66+C72+C78</f>
        <v>5190</v>
      </c>
      <c r="I9" s="164">
        <f>D26+D27+D28+D29+D36+D42+D48+D54+D60+D66+D72</f>
        <v>4708</v>
      </c>
      <c r="J9" s="189"/>
    </row>
    <row r="10" spans="1:15" ht="17.25" customHeight="1" x14ac:dyDescent="0.25">
      <c r="A10" s="72" t="s">
        <v>119</v>
      </c>
      <c r="B10" s="79">
        <v>564</v>
      </c>
      <c r="C10" s="79">
        <v>277</v>
      </c>
      <c r="D10" s="79">
        <v>287</v>
      </c>
      <c r="E10" s="63"/>
      <c r="F10" s="84" t="s">
        <v>157</v>
      </c>
      <c r="G10" s="193">
        <f t="shared" si="0"/>
        <v>11517</v>
      </c>
      <c r="H10" s="164">
        <f>C28+C29+C36+C42+C48+C54+C60+C66+C72+C78+C84+C90+C96+C102+C108+C114+C120+C126+C127</f>
        <v>5519</v>
      </c>
      <c r="I10" s="164">
        <f>D28+D29+D36+D42+D48+D54+D60+D66+D72+D78+D84+D90+D96+D102+D108+D114+D120+D126+D127</f>
        <v>5998</v>
      </c>
      <c r="J10" s="189"/>
    </row>
    <row r="11" spans="1:15" x14ac:dyDescent="0.25">
      <c r="A11" s="72" t="s">
        <v>118</v>
      </c>
      <c r="B11" s="79">
        <v>539</v>
      </c>
      <c r="C11" s="79">
        <v>294</v>
      </c>
      <c r="D11" s="79">
        <v>245</v>
      </c>
      <c r="E11" s="63"/>
      <c r="F11" s="194" t="s">
        <v>196</v>
      </c>
      <c r="G11" s="193">
        <f t="shared" si="0"/>
        <v>2105</v>
      </c>
      <c r="H11" s="84">
        <v>574</v>
      </c>
      <c r="I11" s="193">
        <v>1531</v>
      </c>
      <c r="J11" s="278"/>
      <c r="K11" s="278"/>
    </row>
    <row r="12" spans="1:15" x14ac:dyDescent="0.25">
      <c r="A12" s="81" t="s">
        <v>117</v>
      </c>
      <c r="B12" s="82">
        <v>2436</v>
      </c>
      <c r="C12" s="82">
        <v>1251</v>
      </c>
      <c r="D12" s="82">
        <v>1185</v>
      </c>
      <c r="E12" s="63"/>
      <c r="F12" s="195" t="s">
        <v>197</v>
      </c>
      <c r="G12" s="193">
        <f t="shared" si="0"/>
        <v>10769</v>
      </c>
      <c r="H12" s="84">
        <f>C28+C29+C36+C42+C48+C54+C60+C66+C72+C78+C84+C85</f>
        <v>5262</v>
      </c>
      <c r="I12" s="84">
        <f>D28+D29+D36+D42+D48+D54+D60+D66+D72+D78+D84+D85</f>
        <v>5507</v>
      </c>
      <c r="J12" s="189"/>
    </row>
    <row r="13" spans="1:15" x14ac:dyDescent="0.25">
      <c r="A13" s="72" t="s">
        <v>116</v>
      </c>
      <c r="B13" s="79">
        <v>602</v>
      </c>
      <c r="C13" s="79">
        <v>317</v>
      </c>
      <c r="D13" s="79">
        <v>285</v>
      </c>
      <c r="E13" s="63"/>
      <c r="F13" s="195" t="s">
        <v>198</v>
      </c>
      <c r="G13" s="193">
        <f t="shared" si="0"/>
        <v>4210</v>
      </c>
      <c r="H13" s="84"/>
      <c r="I13" s="84">
        <f>D30+D36+D42+D48+D54+D60+D66</f>
        <v>4210</v>
      </c>
      <c r="J13" s="189"/>
      <c r="K13" s="111"/>
      <c r="L13" s="111"/>
      <c r="M13" s="111"/>
      <c r="N13" s="111"/>
      <c r="O13" s="111"/>
    </row>
    <row r="14" spans="1:15" x14ac:dyDescent="0.25">
      <c r="A14" s="72" t="s">
        <v>115</v>
      </c>
      <c r="B14" s="79">
        <v>575</v>
      </c>
      <c r="C14" s="79">
        <v>307</v>
      </c>
      <c r="D14" s="79">
        <v>268</v>
      </c>
      <c r="E14" s="63"/>
      <c r="F14" s="132" t="s">
        <v>195</v>
      </c>
      <c r="G14" s="193">
        <f t="shared" si="0"/>
        <v>19188</v>
      </c>
      <c r="H14" s="84">
        <f>H8+H10</f>
        <v>9476</v>
      </c>
      <c r="I14" s="84">
        <f>I8+I10</f>
        <v>9712</v>
      </c>
      <c r="J14" s="189"/>
      <c r="K14" s="175"/>
      <c r="L14" s="175"/>
      <c r="M14" s="175"/>
      <c r="N14" s="59"/>
      <c r="O14" s="111"/>
    </row>
    <row r="15" spans="1:15" ht="25.5" x14ac:dyDescent="0.25">
      <c r="A15" s="72" t="s">
        <v>114</v>
      </c>
      <c r="B15" s="79">
        <v>463</v>
      </c>
      <c r="C15" s="79">
        <v>226</v>
      </c>
      <c r="D15" s="79">
        <v>237</v>
      </c>
      <c r="E15" s="63"/>
      <c r="F15" s="84" t="s">
        <v>264</v>
      </c>
      <c r="G15" s="193">
        <f t="shared" si="0"/>
        <v>9412</v>
      </c>
      <c r="H15" s="278">
        <f>C28+C29+C36+C42+C48+C54+C60+C66+C72+C78</f>
        <v>4945</v>
      </c>
      <c r="I15" s="278">
        <f>D28+D29+D36+D42+D48+D54+D60+D66+D72</f>
        <v>4467</v>
      </c>
      <c r="J15" s="208"/>
      <c r="K15" s="61"/>
      <c r="L15" s="94"/>
      <c r="M15" s="62"/>
      <c r="N15" s="61"/>
      <c r="O15" s="111"/>
    </row>
    <row r="16" spans="1:15" x14ac:dyDescent="0.25">
      <c r="A16" s="72" t="s">
        <v>113</v>
      </c>
      <c r="B16" s="79">
        <v>481</v>
      </c>
      <c r="C16" s="79">
        <v>241</v>
      </c>
      <c r="D16" s="79">
        <v>240</v>
      </c>
      <c r="E16" s="63"/>
      <c r="F16" s="170"/>
      <c r="G16" s="196"/>
      <c r="H16" s="196"/>
      <c r="I16" s="196"/>
      <c r="J16" s="208"/>
      <c r="K16" s="63"/>
      <c r="L16" s="210"/>
      <c r="M16" s="211"/>
      <c r="N16" s="211"/>
      <c r="O16" s="111"/>
    </row>
    <row r="17" spans="1:15" x14ac:dyDescent="0.25">
      <c r="A17" s="72" t="s">
        <v>112</v>
      </c>
      <c r="B17" s="79">
        <v>516</v>
      </c>
      <c r="C17" s="79">
        <v>254</v>
      </c>
      <c r="D17" s="79">
        <v>262</v>
      </c>
      <c r="E17" s="169"/>
      <c r="F17" s="196"/>
      <c r="G17" s="196"/>
      <c r="H17" s="196"/>
      <c r="I17" s="196"/>
      <c r="J17" s="208"/>
      <c r="K17" s="63"/>
      <c r="L17" s="210"/>
      <c r="M17" s="212"/>
      <c r="N17" s="212"/>
      <c r="O17" s="111"/>
    </row>
    <row r="18" spans="1:15" x14ac:dyDescent="0.25">
      <c r="A18" s="83" t="s">
        <v>111</v>
      </c>
      <c r="B18" s="84">
        <v>2637</v>
      </c>
      <c r="C18" s="84">
        <v>1345</v>
      </c>
      <c r="D18" s="84">
        <v>1292</v>
      </c>
      <c r="E18" s="169"/>
      <c r="F18" s="196"/>
      <c r="G18" s="196"/>
      <c r="H18" s="196"/>
      <c r="I18" s="196"/>
      <c r="J18" s="208"/>
      <c r="L18" s="210"/>
      <c r="M18" s="169"/>
      <c r="N18" s="169"/>
    </row>
    <row r="19" spans="1:15" x14ac:dyDescent="0.25">
      <c r="A19" s="72" t="s">
        <v>110</v>
      </c>
      <c r="B19" s="79">
        <v>452</v>
      </c>
      <c r="C19" s="79">
        <v>239</v>
      </c>
      <c r="D19" s="79">
        <v>213</v>
      </c>
      <c r="E19" s="169"/>
      <c r="F19" s="196"/>
      <c r="G19" s="196"/>
      <c r="H19" s="196"/>
      <c r="I19" s="196"/>
      <c r="J19" s="208"/>
      <c r="L19" s="210"/>
      <c r="M19" s="169"/>
      <c r="N19" s="169"/>
    </row>
    <row r="20" spans="1:15" x14ac:dyDescent="0.25">
      <c r="A20" s="72" t="s">
        <v>109</v>
      </c>
      <c r="B20" s="79">
        <v>349</v>
      </c>
      <c r="C20" s="79">
        <v>189</v>
      </c>
      <c r="D20" s="79">
        <v>160</v>
      </c>
      <c r="E20" s="169"/>
      <c r="F20" s="196"/>
      <c r="G20" s="196"/>
      <c r="H20" s="196"/>
      <c r="I20" s="196"/>
      <c r="J20" s="208"/>
      <c r="L20" s="210"/>
      <c r="M20" s="169"/>
      <c r="N20" s="169"/>
    </row>
    <row r="21" spans="1:15" x14ac:dyDescent="0.25">
      <c r="A21" s="72" t="s">
        <v>108</v>
      </c>
      <c r="B21" s="79">
        <v>348</v>
      </c>
      <c r="C21" s="79">
        <v>173</v>
      </c>
      <c r="D21" s="79">
        <v>175</v>
      </c>
      <c r="E21" s="169"/>
      <c r="F21" s="196"/>
      <c r="G21" s="196"/>
      <c r="H21" s="197"/>
      <c r="I21" s="197"/>
      <c r="J21" s="189"/>
      <c r="L21" s="172"/>
      <c r="M21" s="172"/>
      <c r="N21" s="172"/>
    </row>
    <row r="22" spans="1:15" x14ac:dyDescent="0.25">
      <c r="A22" s="72" t="s">
        <v>107</v>
      </c>
      <c r="B22" s="79">
        <v>336</v>
      </c>
      <c r="C22" s="79">
        <v>182</v>
      </c>
      <c r="D22" s="79">
        <v>154</v>
      </c>
      <c r="E22" s="169"/>
      <c r="F22" s="196"/>
      <c r="G22" s="196"/>
      <c r="H22" s="197"/>
      <c r="I22" s="197"/>
      <c r="J22" s="189"/>
    </row>
    <row r="23" spans="1:15" x14ac:dyDescent="0.25">
      <c r="A23" s="72" t="s">
        <v>106</v>
      </c>
      <c r="B23" s="79">
        <v>334</v>
      </c>
      <c r="C23" s="79">
        <v>173</v>
      </c>
      <c r="D23" s="79">
        <v>161</v>
      </c>
      <c r="E23" s="63"/>
      <c r="F23" s="197"/>
      <c r="G23" s="197"/>
      <c r="H23" s="197"/>
      <c r="I23" s="197"/>
      <c r="J23" s="189"/>
    </row>
    <row r="24" spans="1:15" x14ac:dyDescent="0.25">
      <c r="A24" s="83" t="s">
        <v>105</v>
      </c>
      <c r="B24" s="84">
        <v>1819</v>
      </c>
      <c r="C24" s="84">
        <v>956</v>
      </c>
      <c r="D24" s="84">
        <v>863</v>
      </c>
      <c r="E24" s="63"/>
      <c r="F24" s="197"/>
      <c r="G24" s="197"/>
      <c r="H24" s="197"/>
      <c r="I24" s="197"/>
      <c r="J24" s="189"/>
    </row>
    <row r="25" spans="1:15" x14ac:dyDescent="0.25">
      <c r="A25" s="72" t="s">
        <v>104</v>
      </c>
      <c r="B25" s="79">
        <v>293</v>
      </c>
      <c r="C25" s="79">
        <v>160</v>
      </c>
      <c r="D25" s="79">
        <v>133</v>
      </c>
      <c r="E25" s="63"/>
      <c r="F25" s="197"/>
      <c r="G25" s="197"/>
      <c r="H25" s="197"/>
      <c r="I25" s="197"/>
      <c r="J25" s="190"/>
    </row>
    <row r="26" spans="1:15" x14ac:dyDescent="0.25">
      <c r="A26" s="72" t="s">
        <v>103</v>
      </c>
      <c r="B26" s="79">
        <v>256</v>
      </c>
      <c r="C26" s="79">
        <v>124</v>
      </c>
      <c r="D26" s="79">
        <v>132</v>
      </c>
      <c r="E26" s="63"/>
      <c r="F26" s="197"/>
      <c r="G26" s="197"/>
      <c r="H26" s="197"/>
      <c r="I26" s="197"/>
      <c r="J26" s="190"/>
    </row>
    <row r="27" spans="1:15" x14ac:dyDescent="0.25">
      <c r="A27" s="72" t="s">
        <v>102</v>
      </c>
      <c r="B27" s="79">
        <v>230</v>
      </c>
      <c r="C27" s="79">
        <v>121</v>
      </c>
      <c r="D27" s="79">
        <v>109</v>
      </c>
      <c r="E27" s="63"/>
      <c r="F27" s="197"/>
      <c r="G27" s="197"/>
      <c r="H27" s="197"/>
      <c r="I27" s="197"/>
      <c r="J27" s="190"/>
    </row>
    <row r="28" spans="1:15" x14ac:dyDescent="0.25">
      <c r="A28" s="72" t="s">
        <v>101</v>
      </c>
      <c r="B28" s="79">
        <v>203</v>
      </c>
      <c r="C28" s="96">
        <v>112</v>
      </c>
      <c r="D28" s="96">
        <v>91</v>
      </c>
      <c r="E28" s="63"/>
      <c r="F28" s="197"/>
      <c r="G28" s="197"/>
      <c r="H28" s="197"/>
      <c r="I28" s="197"/>
      <c r="J28" s="190"/>
    </row>
    <row r="29" spans="1:15" x14ac:dyDescent="0.25">
      <c r="A29" s="72" t="s">
        <v>100</v>
      </c>
      <c r="B29" s="79">
        <v>214</v>
      </c>
      <c r="C29" s="79">
        <v>106</v>
      </c>
      <c r="D29" s="79">
        <v>108</v>
      </c>
      <c r="E29" s="63"/>
      <c r="F29" s="197"/>
      <c r="G29" s="197"/>
      <c r="H29" s="197"/>
      <c r="I29" s="197"/>
      <c r="J29" s="190"/>
    </row>
    <row r="30" spans="1:15" x14ac:dyDescent="0.25">
      <c r="A30" s="204" t="s">
        <v>99</v>
      </c>
      <c r="B30" s="96">
        <v>1196</v>
      </c>
      <c r="C30" s="96">
        <v>623</v>
      </c>
      <c r="D30" s="96">
        <v>573</v>
      </c>
      <c r="E30" s="63"/>
      <c r="F30" s="197"/>
      <c r="G30" s="197"/>
      <c r="H30" s="197"/>
      <c r="I30" s="197"/>
      <c r="J30" s="190"/>
    </row>
    <row r="31" spans="1:15" x14ac:dyDescent="0.25">
      <c r="A31" s="72" t="s">
        <v>98</v>
      </c>
      <c r="B31" s="79">
        <v>232</v>
      </c>
      <c r="C31" s="79">
        <v>116</v>
      </c>
      <c r="D31" s="79">
        <v>116</v>
      </c>
      <c r="E31" s="63"/>
      <c r="F31" s="197"/>
      <c r="G31" s="197"/>
      <c r="H31" s="197"/>
      <c r="I31" s="197"/>
      <c r="J31" s="190"/>
    </row>
    <row r="32" spans="1:15" x14ac:dyDescent="0.25">
      <c r="A32" s="72" t="s">
        <v>97</v>
      </c>
      <c r="B32" s="79">
        <v>220</v>
      </c>
      <c r="C32" s="79">
        <v>130</v>
      </c>
      <c r="D32" s="79">
        <v>90</v>
      </c>
      <c r="E32" s="63"/>
      <c r="F32" s="197"/>
      <c r="G32" s="197"/>
      <c r="H32" s="197"/>
      <c r="I32" s="197"/>
      <c r="J32" s="189"/>
    </row>
    <row r="33" spans="1:10" x14ac:dyDescent="0.25">
      <c r="A33" s="72" t="s">
        <v>96</v>
      </c>
      <c r="B33" s="79">
        <v>269</v>
      </c>
      <c r="C33" s="79">
        <v>132</v>
      </c>
      <c r="D33" s="79">
        <v>137</v>
      </c>
      <c r="E33" s="63"/>
      <c r="F33" s="197"/>
      <c r="G33" s="197"/>
      <c r="H33" s="197"/>
      <c r="I33" s="197"/>
      <c r="J33" s="189"/>
    </row>
    <row r="34" spans="1:10" x14ac:dyDescent="0.25">
      <c r="A34" s="72" t="s">
        <v>95</v>
      </c>
      <c r="B34" s="79">
        <v>194</v>
      </c>
      <c r="C34" s="79">
        <v>94</v>
      </c>
      <c r="D34" s="79">
        <v>100</v>
      </c>
      <c r="E34" s="63"/>
      <c r="F34" s="197"/>
      <c r="G34" s="197"/>
      <c r="H34" s="197"/>
      <c r="I34" s="197"/>
      <c r="J34" s="189"/>
    </row>
    <row r="35" spans="1:10" x14ac:dyDescent="0.25">
      <c r="A35" s="72" t="s">
        <v>94</v>
      </c>
      <c r="B35" s="79">
        <v>175</v>
      </c>
      <c r="C35" s="79">
        <v>106</v>
      </c>
      <c r="D35" s="79">
        <v>69</v>
      </c>
      <c r="E35" s="63"/>
      <c r="F35" s="197"/>
      <c r="G35" s="197"/>
      <c r="H35" s="197"/>
      <c r="I35" s="197"/>
      <c r="J35" s="189"/>
    </row>
    <row r="36" spans="1:10" x14ac:dyDescent="0.25">
      <c r="A36" s="204" t="s">
        <v>93</v>
      </c>
      <c r="B36" s="96">
        <v>1090</v>
      </c>
      <c r="C36" s="96">
        <v>578</v>
      </c>
      <c r="D36" s="96">
        <v>512</v>
      </c>
      <c r="E36" s="63"/>
      <c r="F36" s="197"/>
      <c r="G36" s="197"/>
      <c r="H36" s="197"/>
      <c r="I36" s="197"/>
      <c r="J36" s="189"/>
    </row>
    <row r="37" spans="1:10" x14ac:dyDescent="0.25">
      <c r="A37" s="72" t="s">
        <v>92</v>
      </c>
      <c r="B37" s="79">
        <v>51</v>
      </c>
      <c r="C37" s="79">
        <v>40</v>
      </c>
      <c r="D37" s="79">
        <v>11</v>
      </c>
      <c r="E37" s="63"/>
      <c r="F37" s="197"/>
      <c r="G37" s="197"/>
      <c r="H37" s="197"/>
      <c r="I37" s="197"/>
      <c r="J37" s="189"/>
    </row>
    <row r="38" spans="1:10" x14ac:dyDescent="0.25">
      <c r="A38" s="72" t="s">
        <v>91</v>
      </c>
      <c r="B38" s="79">
        <v>60</v>
      </c>
      <c r="C38" s="79">
        <v>30</v>
      </c>
      <c r="D38" s="79">
        <v>30</v>
      </c>
      <c r="E38" s="63"/>
      <c r="F38" s="197"/>
      <c r="G38" s="197"/>
      <c r="H38" s="197"/>
      <c r="I38" s="197"/>
      <c r="J38" s="189"/>
    </row>
    <row r="39" spans="1:10" x14ac:dyDescent="0.25">
      <c r="A39" s="72" t="s">
        <v>90</v>
      </c>
      <c r="B39" s="79">
        <v>151</v>
      </c>
      <c r="C39" s="79">
        <v>87</v>
      </c>
      <c r="D39" s="79">
        <v>64</v>
      </c>
      <c r="E39" s="63"/>
      <c r="F39" s="197"/>
      <c r="G39" s="197"/>
      <c r="H39" s="197"/>
      <c r="I39" s="197"/>
      <c r="J39" s="189"/>
    </row>
    <row r="40" spans="1:10" x14ac:dyDescent="0.25">
      <c r="A40" s="72" t="s">
        <v>89</v>
      </c>
      <c r="B40" s="79">
        <v>219</v>
      </c>
      <c r="C40" s="79">
        <v>107</v>
      </c>
      <c r="D40" s="79">
        <v>112</v>
      </c>
      <c r="E40" s="63"/>
      <c r="F40" s="197"/>
      <c r="G40" s="197"/>
      <c r="H40" s="197"/>
      <c r="I40" s="197"/>
      <c r="J40" s="189"/>
    </row>
    <row r="41" spans="1:10" x14ac:dyDescent="0.25">
      <c r="A41" s="72" t="s">
        <v>88</v>
      </c>
      <c r="B41" s="79">
        <v>276</v>
      </c>
      <c r="C41" s="79">
        <v>159</v>
      </c>
      <c r="D41" s="79">
        <v>117</v>
      </c>
      <c r="E41" s="63"/>
      <c r="F41" s="197"/>
      <c r="G41" s="197"/>
      <c r="H41" s="197"/>
      <c r="I41" s="197"/>
      <c r="J41" s="189"/>
    </row>
    <row r="42" spans="1:10" x14ac:dyDescent="0.25">
      <c r="A42" s="204" t="s">
        <v>87</v>
      </c>
      <c r="B42" s="96">
        <v>757</v>
      </c>
      <c r="C42" s="96">
        <v>423</v>
      </c>
      <c r="D42" s="96">
        <v>334</v>
      </c>
      <c r="E42" s="63"/>
      <c r="F42" s="197"/>
      <c r="G42" s="197"/>
      <c r="H42" s="197"/>
      <c r="I42" s="197"/>
      <c r="J42" s="189"/>
    </row>
    <row r="43" spans="1:10" x14ac:dyDescent="0.25">
      <c r="A43" s="72" t="s">
        <v>86</v>
      </c>
      <c r="B43" s="79">
        <v>315</v>
      </c>
      <c r="C43" s="79">
        <v>146</v>
      </c>
      <c r="D43" s="79">
        <v>169</v>
      </c>
      <c r="E43" s="63"/>
      <c r="F43" s="197"/>
      <c r="G43" s="197"/>
      <c r="H43" s="197"/>
      <c r="I43" s="197"/>
      <c r="J43" s="189"/>
    </row>
    <row r="44" spans="1:10" x14ac:dyDescent="0.25">
      <c r="A44" s="72" t="s">
        <v>85</v>
      </c>
      <c r="B44" s="79">
        <v>338</v>
      </c>
      <c r="C44" s="79">
        <v>178</v>
      </c>
      <c r="D44" s="79">
        <v>160</v>
      </c>
      <c r="E44" s="63"/>
      <c r="F44" s="197"/>
      <c r="G44" s="197"/>
      <c r="H44" s="197"/>
      <c r="I44" s="197"/>
      <c r="J44" s="189"/>
    </row>
    <row r="45" spans="1:10" x14ac:dyDescent="0.25">
      <c r="A45" s="72" t="s">
        <v>84</v>
      </c>
      <c r="B45" s="79">
        <v>307</v>
      </c>
      <c r="C45" s="79">
        <v>148</v>
      </c>
      <c r="D45" s="79">
        <v>159</v>
      </c>
      <c r="E45" s="63"/>
      <c r="F45" s="197"/>
      <c r="G45" s="197"/>
      <c r="H45" s="197"/>
      <c r="I45" s="197"/>
      <c r="J45" s="189"/>
    </row>
    <row r="46" spans="1:10" x14ac:dyDescent="0.25">
      <c r="A46" s="72" t="s">
        <v>83</v>
      </c>
      <c r="B46" s="79">
        <v>285</v>
      </c>
      <c r="C46" s="79">
        <v>142</v>
      </c>
      <c r="D46" s="79">
        <v>143</v>
      </c>
      <c r="E46" s="63"/>
      <c r="F46" s="197"/>
      <c r="G46" s="197"/>
      <c r="H46" s="197"/>
      <c r="I46" s="197"/>
      <c r="J46" s="189"/>
    </row>
    <row r="47" spans="1:10" x14ac:dyDescent="0.25">
      <c r="A47" s="72" t="s">
        <v>82</v>
      </c>
      <c r="B47" s="79">
        <v>325</v>
      </c>
      <c r="C47" s="79">
        <v>172</v>
      </c>
      <c r="D47" s="79">
        <v>153</v>
      </c>
      <c r="E47" s="63"/>
      <c r="F47" s="197"/>
      <c r="G47" s="197"/>
      <c r="H47" s="197"/>
      <c r="I47" s="197"/>
      <c r="J47" s="189"/>
    </row>
    <row r="48" spans="1:10" x14ac:dyDescent="0.25">
      <c r="A48" s="204" t="s">
        <v>81</v>
      </c>
      <c r="B48" s="96">
        <v>1570</v>
      </c>
      <c r="C48" s="96">
        <v>786</v>
      </c>
      <c r="D48" s="96">
        <v>784</v>
      </c>
      <c r="E48" s="63"/>
      <c r="F48" s="197"/>
      <c r="G48" s="197"/>
      <c r="H48" s="197"/>
      <c r="I48" s="197"/>
      <c r="J48" s="189"/>
    </row>
    <row r="49" spans="1:10" x14ac:dyDescent="0.25">
      <c r="A49" s="72" t="s">
        <v>80</v>
      </c>
      <c r="B49" s="79">
        <v>295</v>
      </c>
      <c r="C49" s="79">
        <v>140</v>
      </c>
      <c r="D49" s="79">
        <v>155</v>
      </c>
      <c r="E49" s="63"/>
      <c r="F49" s="197"/>
      <c r="G49" s="197"/>
      <c r="H49" s="197"/>
      <c r="I49" s="197"/>
      <c r="J49" s="189"/>
    </row>
    <row r="50" spans="1:10" x14ac:dyDescent="0.25">
      <c r="A50" s="72" t="s">
        <v>79</v>
      </c>
      <c r="B50" s="79">
        <v>320</v>
      </c>
      <c r="C50" s="79">
        <v>138</v>
      </c>
      <c r="D50" s="79">
        <v>182</v>
      </c>
      <c r="E50" s="63"/>
      <c r="F50" s="197"/>
      <c r="G50" s="197"/>
      <c r="H50" s="197"/>
      <c r="I50" s="197"/>
      <c r="J50" s="189"/>
    </row>
    <row r="51" spans="1:10" x14ac:dyDescent="0.25">
      <c r="A51" s="72" t="s">
        <v>78</v>
      </c>
      <c r="B51" s="79">
        <v>228</v>
      </c>
      <c r="C51" s="79">
        <v>112</v>
      </c>
      <c r="D51" s="79">
        <v>116</v>
      </c>
      <c r="E51" s="63"/>
      <c r="F51" s="197"/>
      <c r="G51" s="197"/>
      <c r="H51" s="197"/>
      <c r="I51" s="197"/>
      <c r="J51" s="189"/>
    </row>
    <row r="52" spans="1:10" x14ac:dyDescent="0.25">
      <c r="A52" s="72" t="s">
        <v>77</v>
      </c>
      <c r="B52" s="79">
        <v>229</v>
      </c>
      <c r="C52" s="79">
        <v>112</v>
      </c>
      <c r="D52" s="79">
        <v>117</v>
      </c>
      <c r="E52" s="63"/>
      <c r="F52" s="197"/>
      <c r="G52" s="197"/>
      <c r="H52" s="197"/>
      <c r="I52" s="197"/>
      <c r="J52" s="189"/>
    </row>
    <row r="53" spans="1:10" x14ac:dyDescent="0.25">
      <c r="A53" s="72" t="s">
        <v>76</v>
      </c>
      <c r="B53" s="79">
        <v>262</v>
      </c>
      <c r="C53" s="79">
        <v>126</v>
      </c>
      <c r="D53" s="79">
        <v>136</v>
      </c>
      <c r="E53" s="63"/>
      <c r="F53" s="197"/>
      <c r="G53" s="197"/>
      <c r="H53" s="197"/>
      <c r="I53" s="197"/>
      <c r="J53" s="189"/>
    </row>
    <row r="54" spans="1:10" x14ac:dyDescent="0.25">
      <c r="A54" s="204" t="s">
        <v>75</v>
      </c>
      <c r="B54" s="96">
        <v>1334</v>
      </c>
      <c r="C54" s="96">
        <v>628</v>
      </c>
      <c r="D54" s="96">
        <v>706</v>
      </c>
      <c r="E54" s="63"/>
      <c r="F54" s="197"/>
      <c r="G54" s="197"/>
      <c r="H54" s="197"/>
      <c r="I54" s="197"/>
      <c r="J54" s="189"/>
    </row>
    <row r="55" spans="1:10" x14ac:dyDescent="0.25">
      <c r="A55" s="72" t="s">
        <v>74</v>
      </c>
      <c r="B55" s="79">
        <v>257</v>
      </c>
      <c r="C55" s="79">
        <v>122</v>
      </c>
      <c r="D55" s="79">
        <v>135</v>
      </c>
      <c r="E55" s="63"/>
      <c r="F55" s="197"/>
      <c r="G55" s="197"/>
      <c r="H55" s="197"/>
      <c r="I55" s="197"/>
      <c r="J55" s="189"/>
    </row>
    <row r="56" spans="1:10" x14ac:dyDescent="0.25">
      <c r="A56" s="72" t="s">
        <v>73</v>
      </c>
      <c r="B56" s="79">
        <v>267</v>
      </c>
      <c r="C56" s="79">
        <v>128</v>
      </c>
      <c r="D56" s="79">
        <v>139</v>
      </c>
      <c r="E56" s="63"/>
      <c r="F56" s="197"/>
      <c r="G56" s="197"/>
      <c r="H56" s="197"/>
      <c r="I56" s="197"/>
      <c r="J56" s="189"/>
    </row>
    <row r="57" spans="1:10" x14ac:dyDescent="0.25">
      <c r="A57" s="72" t="s">
        <v>72</v>
      </c>
      <c r="B57" s="79">
        <v>240</v>
      </c>
      <c r="C57" s="79">
        <v>119</v>
      </c>
      <c r="D57" s="79">
        <v>121</v>
      </c>
      <c r="E57" s="63"/>
      <c r="F57" s="197"/>
      <c r="G57" s="197"/>
      <c r="H57" s="197"/>
      <c r="I57" s="197"/>
      <c r="J57" s="189"/>
    </row>
    <row r="58" spans="1:10" x14ac:dyDescent="0.25">
      <c r="A58" s="72" t="s">
        <v>71</v>
      </c>
      <c r="B58" s="79">
        <v>262</v>
      </c>
      <c r="C58" s="79">
        <v>123</v>
      </c>
      <c r="D58" s="79">
        <v>139</v>
      </c>
      <c r="E58" s="63"/>
      <c r="F58" s="197"/>
      <c r="G58" s="197"/>
      <c r="H58" s="197"/>
      <c r="I58" s="197"/>
      <c r="J58" s="189"/>
    </row>
    <row r="59" spans="1:10" x14ac:dyDescent="0.25">
      <c r="A59" s="72" t="s">
        <v>70</v>
      </c>
      <c r="B59" s="79">
        <v>222</v>
      </c>
      <c r="C59" s="79">
        <v>100</v>
      </c>
      <c r="D59" s="79">
        <v>122</v>
      </c>
      <c r="E59" s="63"/>
      <c r="F59" s="197"/>
      <c r="G59" s="197"/>
      <c r="H59" s="197"/>
      <c r="I59" s="197"/>
      <c r="J59" s="189"/>
    </row>
    <row r="60" spans="1:10" x14ac:dyDescent="0.25">
      <c r="A60" s="204" t="s">
        <v>69</v>
      </c>
      <c r="B60" s="96">
        <v>1248</v>
      </c>
      <c r="C60" s="96">
        <v>592</v>
      </c>
      <c r="D60" s="96">
        <v>656</v>
      </c>
      <c r="E60" s="63"/>
      <c r="F60" s="197"/>
      <c r="G60" s="197"/>
      <c r="H60" s="197"/>
      <c r="I60" s="197"/>
      <c r="J60" s="189"/>
    </row>
    <row r="61" spans="1:10" x14ac:dyDescent="0.25">
      <c r="A61" s="72" t="s">
        <v>68</v>
      </c>
      <c r="B61" s="79">
        <v>253</v>
      </c>
      <c r="C61" s="79">
        <v>136</v>
      </c>
      <c r="D61" s="79">
        <v>117</v>
      </c>
      <c r="E61" s="63"/>
      <c r="F61" s="197"/>
      <c r="G61" s="197"/>
      <c r="H61" s="197"/>
      <c r="I61" s="197"/>
      <c r="J61" s="189"/>
    </row>
    <row r="62" spans="1:10" x14ac:dyDescent="0.25">
      <c r="A62" s="72" t="s">
        <v>67</v>
      </c>
      <c r="B62" s="79">
        <v>237</v>
      </c>
      <c r="C62" s="79">
        <v>115</v>
      </c>
      <c r="D62" s="79">
        <v>122</v>
      </c>
      <c r="E62" s="63"/>
      <c r="F62" s="197"/>
      <c r="G62" s="197"/>
      <c r="H62" s="197"/>
      <c r="I62" s="197"/>
      <c r="J62" s="189"/>
    </row>
    <row r="63" spans="1:10" x14ac:dyDescent="0.25">
      <c r="A63" s="72" t="s">
        <v>66</v>
      </c>
      <c r="B63" s="79">
        <v>272</v>
      </c>
      <c r="C63" s="79">
        <v>133</v>
      </c>
      <c r="D63" s="79">
        <v>139</v>
      </c>
      <c r="E63" s="63"/>
      <c r="F63" s="197"/>
      <c r="G63" s="197"/>
      <c r="H63" s="197"/>
      <c r="I63" s="197"/>
      <c r="J63" s="189"/>
    </row>
    <row r="64" spans="1:10" x14ac:dyDescent="0.25">
      <c r="A64" s="72" t="s">
        <v>65</v>
      </c>
      <c r="B64" s="79">
        <v>235</v>
      </c>
      <c r="C64" s="79">
        <v>101</v>
      </c>
      <c r="D64" s="79">
        <v>134</v>
      </c>
      <c r="E64" s="63"/>
      <c r="F64" s="197"/>
      <c r="G64" s="197"/>
      <c r="H64" s="197"/>
      <c r="I64" s="197"/>
      <c r="J64" s="189"/>
    </row>
    <row r="65" spans="1:10" x14ac:dyDescent="0.25">
      <c r="A65" s="72" t="s">
        <v>64</v>
      </c>
      <c r="B65" s="79">
        <v>256</v>
      </c>
      <c r="C65" s="79">
        <v>123</v>
      </c>
      <c r="D65" s="79">
        <v>133</v>
      </c>
      <c r="E65" s="63"/>
      <c r="F65" s="197"/>
      <c r="G65" s="197"/>
      <c r="H65" s="197"/>
      <c r="I65" s="197"/>
      <c r="J65" s="189"/>
    </row>
    <row r="66" spans="1:10" x14ac:dyDescent="0.25">
      <c r="A66" s="204" t="s">
        <v>63</v>
      </c>
      <c r="B66" s="96">
        <v>1253</v>
      </c>
      <c r="C66" s="96">
        <v>608</v>
      </c>
      <c r="D66" s="96">
        <v>645</v>
      </c>
      <c r="E66" s="63"/>
      <c r="F66" s="197"/>
      <c r="G66" s="197"/>
      <c r="H66" s="197"/>
      <c r="I66" s="197"/>
      <c r="J66" s="189"/>
    </row>
    <row r="67" spans="1:10" x14ac:dyDescent="0.25">
      <c r="A67" s="72" t="s">
        <v>62</v>
      </c>
      <c r="B67" s="79">
        <v>248</v>
      </c>
      <c r="C67" s="79">
        <v>111</v>
      </c>
      <c r="D67" s="79">
        <v>137</v>
      </c>
      <c r="E67" s="63"/>
      <c r="F67" s="197"/>
      <c r="G67" s="197"/>
      <c r="H67" s="197"/>
      <c r="I67" s="197"/>
      <c r="J67" s="189"/>
    </row>
    <row r="68" spans="1:10" x14ac:dyDescent="0.25">
      <c r="A68" s="72" t="s">
        <v>61</v>
      </c>
      <c r="B68" s="79">
        <v>236</v>
      </c>
      <c r="C68" s="79">
        <v>120</v>
      </c>
      <c r="D68" s="79">
        <v>116</v>
      </c>
      <c r="E68" s="63"/>
      <c r="F68" s="197"/>
      <c r="G68" s="197"/>
      <c r="H68" s="197"/>
      <c r="I68" s="197"/>
      <c r="J68" s="189"/>
    </row>
    <row r="69" spans="1:10" x14ac:dyDescent="0.25">
      <c r="A69" s="72" t="s">
        <v>60</v>
      </c>
      <c r="B69" s="79">
        <v>255</v>
      </c>
      <c r="C69" s="79">
        <v>139</v>
      </c>
      <c r="D69" s="79">
        <v>116</v>
      </c>
      <c r="E69" s="63"/>
      <c r="F69" s="197"/>
      <c r="G69" s="197"/>
      <c r="H69" s="197"/>
      <c r="I69" s="197"/>
      <c r="J69" s="189"/>
    </row>
    <row r="70" spans="1:10" x14ac:dyDescent="0.25">
      <c r="A70" s="72" t="s">
        <v>59</v>
      </c>
      <c r="B70" s="79">
        <v>256</v>
      </c>
      <c r="C70" s="79">
        <v>112</v>
      </c>
      <c r="D70" s="79">
        <v>144</v>
      </c>
      <c r="E70" s="63"/>
      <c r="F70" s="197"/>
      <c r="G70" s="197"/>
      <c r="H70" s="197"/>
      <c r="I70" s="197"/>
      <c r="J70" s="189"/>
    </row>
    <row r="71" spans="1:10" x14ac:dyDescent="0.25">
      <c r="A71" s="72" t="s">
        <v>58</v>
      </c>
      <c r="B71" s="79">
        <v>240</v>
      </c>
      <c r="C71" s="79">
        <v>122</v>
      </c>
      <c r="D71" s="79">
        <v>118</v>
      </c>
      <c r="E71" s="63"/>
      <c r="F71" s="197"/>
      <c r="G71" s="197"/>
      <c r="H71" s="197"/>
      <c r="I71" s="197"/>
      <c r="J71" s="189"/>
    </row>
    <row r="72" spans="1:10" x14ac:dyDescent="0.25">
      <c r="A72" s="204" t="s">
        <v>57</v>
      </c>
      <c r="B72" s="96">
        <v>1235</v>
      </c>
      <c r="C72" s="96">
        <v>604</v>
      </c>
      <c r="D72" s="96">
        <v>631</v>
      </c>
      <c r="E72" s="63"/>
      <c r="F72" s="197"/>
      <c r="G72" s="197"/>
      <c r="H72" s="197"/>
      <c r="I72" s="197"/>
      <c r="J72" s="189"/>
    </row>
    <row r="73" spans="1:10" x14ac:dyDescent="0.25">
      <c r="A73" s="72" t="s">
        <v>56</v>
      </c>
      <c r="B73" s="79">
        <v>235</v>
      </c>
      <c r="C73" s="79">
        <v>110</v>
      </c>
      <c r="D73" s="79">
        <v>125</v>
      </c>
      <c r="E73" s="63"/>
      <c r="F73" s="197"/>
      <c r="G73" s="197"/>
      <c r="H73" s="197"/>
      <c r="I73" s="197"/>
      <c r="J73" s="189"/>
    </row>
    <row r="74" spans="1:10" x14ac:dyDescent="0.25">
      <c r="A74" s="72" t="s">
        <v>55</v>
      </c>
      <c r="B74" s="79">
        <v>239</v>
      </c>
      <c r="C74" s="79">
        <v>127</v>
      </c>
      <c r="D74" s="79">
        <v>112</v>
      </c>
      <c r="E74" s="63"/>
      <c r="F74" s="197"/>
      <c r="G74" s="197"/>
      <c r="H74" s="197"/>
      <c r="I74" s="197"/>
      <c r="J74" s="189"/>
    </row>
    <row r="75" spans="1:10" x14ac:dyDescent="0.25">
      <c r="A75" s="72" t="s">
        <v>54</v>
      </c>
      <c r="B75" s="79">
        <v>224</v>
      </c>
      <c r="C75" s="79">
        <v>101</v>
      </c>
      <c r="D75" s="79">
        <v>123</v>
      </c>
      <c r="E75" s="63"/>
      <c r="F75" s="197"/>
      <c r="G75" s="197"/>
      <c r="H75" s="197"/>
      <c r="I75" s="197"/>
      <c r="J75" s="189"/>
    </row>
    <row r="76" spans="1:10" x14ac:dyDescent="0.25">
      <c r="A76" s="72" t="s">
        <v>53</v>
      </c>
      <c r="B76" s="79">
        <v>208</v>
      </c>
      <c r="C76" s="79">
        <v>90</v>
      </c>
      <c r="D76" s="79">
        <v>118</v>
      </c>
      <c r="E76" s="63"/>
      <c r="F76" s="197"/>
      <c r="G76" s="197"/>
      <c r="H76" s="197"/>
      <c r="I76" s="197"/>
      <c r="J76" s="189"/>
    </row>
    <row r="77" spans="1:10" x14ac:dyDescent="0.25">
      <c r="A77" s="72" t="s">
        <v>52</v>
      </c>
      <c r="B77" s="79">
        <v>184</v>
      </c>
      <c r="C77" s="79">
        <v>80</v>
      </c>
      <c r="D77" s="79">
        <v>104</v>
      </c>
      <c r="E77" s="63"/>
      <c r="F77" s="197"/>
      <c r="G77" s="197"/>
      <c r="H77" s="197"/>
      <c r="I77" s="197"/>
      <c r="J77" s="189"/>
    </row>
    <row r="78" spans="1:10" x14ac:dyDescent="0.25">
      <c r="A78" s="204" t="s">
        <v>51</v>
      </c>
      <c r="B78" s="96">
        <v>1090</v>
      </c>
      <c r="C78" s="96">
        <v>508</v>
      </c>
      <c r="D78" s="96">
        <v>582</v>
      </c>
      <c r="E78" s="63"/>
      <c r="F78" s="197"/>
      <c r="G78" s="197"/>
      <c r="H78" s="197"/>
      <c r="I78" s="197"/>
      <c r="J78" s="189"/>
    </row>
    <row r="79" spans="1:10" x14ac:dyDescent="0.25">
      <c r="A79" s="72" t="s">
        <v>50</v>
      </c>
      <c r="B79" s="79">
        <v>153</v>
      </c>
      <c r="C79" s="79">
        <v>76</v>
      </c>
      <c r="D79" s="79">
        <v>77</v>
      </c>
      <c r="E79" s="63"/>
      <c r="F79" s="197"/>
      <c r="G79" s="197"/>
      <c r="H79" s="197"/>
      <c r="I79" s="197"/>
      <c r="J79" s="189"/>
    </row>
    <row r="80" spans="1:10" x14ac:dyDescent="0.25">
      <c r="A80" s="72" t="s">
        <v>49</v>
      </c>
      <c r="B80" s="79">
        <v>154</v>
      </c>
      <c r="C80" s="79">
        <v>56</v>
      </c>
      <c r="D80" s="79">
        <v>98</v>
      </c>
      <c r="E80" s="63"/>
      <c r="F80" s="197"/>
      <c r="G80" s="197"/>
      <c r="H80" s="197"/>
      <c r="I80" s="197"/>
      <c r="J80" s="189"/>
    </row>
    <row r="81" spans="1:10" x14ac:dyDescent="0.25">
      <c r="A81" s="72" t="s">
        <v>48</v>
      </c>
      <c r="B81" s="79">
        <v>124</v>
      </c>
      <c r="C81" s="79">
        <v>55</v>
      </c>
      <c r="D81" s="79">
        <v>69</v>
      </c>
      <c r="E81" s="63"/>
      <c r="F81" s="197"/>
      <c r="G81" s="197"/>
      <c r="H81" s="197"/>
      <c r="I81" s="197"/>
      <c r="J81" s="189"/>
    </row>
    <row r="82" spans="1:10" x14ac:dyDescent="0.25">
      <c r="A82" s="72" t="s">
        <v>47</v>
      </c>
      <c r="B82" s="79">
        <v>137</v>
      </c>
      <c r="C82" s="79">
        <v>52</v>
      </c>
      <c r="D82" s="79">
        <v>85</v>
      </c>
      <c r="E82" s="63"/>
      <c r="F82" s="197"/>
      <c r="G82" s="197"/>
      <c r="H82" s="197"/>
      <c r="I82" s="197"/>
      <c r="J82" s="189"/>
    </row>
    <row r="83" spans="1:10" x14ac:dyDescent="0.25">
      <c r="A83" s="72" t="s">
        <v>46</v>
      </c>
      <c r="B83" s="79">
        <v>113</v>
      </c>
      <c r="C83" s="79">
        <v>37</v>
      </c>
      <c r="D83" s="79">
        <v>76</v>
      </c>
      <c r="E83" s="63"/>
      <c r="F83" s="197"/>
      <c r="G83" s="197"/>
      <c r="H83" s="197"/>
      <c r="I83" s="197"/>
      <c r="J83" s="189"/>
    </row>
    <row r="84" spans="1:10" x14ac:dyDescent="0.25">
      <c r="A84" s="204" t="s">
        <v>45</v>
      </c>
      <c r="B84" s="96">
        <v>681</v>
      </c>
      <c r="C84" s="96">
        <v>276</v>
      </c>
      <c r="D84" s="96">
        <v>405</v>
      </c>
      <c r="E84" s="63"/>
      <c r="F84" s="197"/>
      <c r="G84" s="197"/>
      <c r="H84" s="197"/>
      <c r="I84" s="197"/>
      <c r="J84" s="189"/>
    </row>
    <row r="85" spans="1:10" x14ac:dyDescent="0.25">
      <c r="A85" s="72" t="s">
        <v>44</v>
      </c>
      <c r="B85" s="79">
        <v>94</v>
      </c>
      <c r="C85" s="79">
        <v>41</v>
      </c>
      <c r="D85" s="79">
        <v>53</v>
      </c>
      <c r="E85" s="63"/>
      <c r="F85" s="197"/>
      <c r="G85" s="197"/>
      <c r="H85" s="197"/>
      <c r="I85" s="197"/>
      <c r="J85" s="189"/>
    </row>
    <row r="86" spans="1:10" x14ac:dyDescent="0.25">
      <c r="A86" s="72" t="s">
        <v>43</v>
      </c>
      <c r="B86" s="79">
        <v>84</v>
      </c>
      <c r="C86" s="79">
        <v>25</v>
      </c>
      <c r="D86" s="79">
        <v>59</v>
      </c>
      <c r="E86" s="63"/>
      <c r="F86" s="197"/>
      <c r="G86" s="197"/>
      <c r="H86" s="197"/>
      <c r="I86" s="197"/>
      <c r="J86" s="189"/>
    </row>
    <row r="87" spans="1:10" x14ac:dyDescent="0.25">
      <c r="A87" s="72" t="s">
        <v>42</v>
      </c>
      <c r="B87" s="79">
        <v>91</v>
      </c>
      <c r="C87" s="79">
        <v>28</v>
      </c>
      <c r="D87" s="79">
        <v>63</v>
      </c>
      <c r="E87" s="63"/>
      <c r="F87" s="197"/>
      <c r="G87" s="197"/>
      <c r="H87" s="197"/>
      <c r="I87" s="197"/>
      <c r="J87" s="189"/>
    </row>
    <row r="88" spans="1:10" x14ac:dyDescent="0.25">
      <c r="A88" s="72" t="s">
        <v>41</v>
      </c>
      <c r="B88" s="79">
        <v>69</v>
      </c>
      <c r="C88" s="79">
        <v>28</v>
      </c>
      <c r="D88" s="79">
        <v>41</v>
      </c>
      <c r="E88" s="63"/>
      <c r="F88" s="197"/>
      <c r="G88" s="197"/>
      <c r="H88" s="197"/>
      <c r="I88" s="197"/>
      <c r="J88" s="189"/>
    </row>
    <row r="89" spans="1:10" x14ac:dyDescent="0.25">
      <c r="A89" s="72" t="s">
        <v>40</v>
      </c>
      <c r="B89" s="79">
        <v>37</v>
      </c>
      <c r="C89" s="79">
        <v>11</v>
      </c>
      <c r="D89" s="79">
        <v>26</v>
      </c>
      <c r="E89" s="63"/>
      <c r="F89" s="197"/>
      <c r="G89" s="197"/>
      <c r="H89" s="197"/>
      <c r="I89" s="197"/>
      <c r="J89" s="189"/>
    </row>
    <row r="90" spans="1:10" x14ac:dyDescent="0.25">
      <c r="A90" s="204" t="s">
        <v>39</v>
      </c>
      <c r="B90" s="96">
        <v>375</v>
      </c>
      <c r="C90" s="96">
        <v>133</v>
      </c>
      <c r="D90" s="96">
        <v>242</v>
      </c>
      <c r="E90" s="63"/>
      <c r="F90" s="197"/>
      <c r="G90" s="197"/>
      <c r="H90" s="197"/>
      <c r="I90" s="197"/>
      <c r="J90" s="189"/>
    </row>
    <row r="91" spans="1:10" x14ac:dyDescent="0.25">
      <c r="A91" s="72" t="s">
        <v>38</v>
      </c>
      <c r="B91" s="79">
        <v>50</v>
      </c>
      <c r="C91" s="79">
        <v>17</v>
      </c>
      <c r="D91" s="79">
        <v>33</v>
      </c>
      <c r="E91" s="63"/>
      <c r="F91" s="197"/>
      <c r="G91" s="197"/>
      <c r="H91" s="197"/>
      <c r="I91" s="197"/>
      <c r="J91" s="189"/>
    </row>
    <row r="92" spans="1:10" x14ac:dyDescent="0.25">
      <c r="A92" s="72" t="s">
        <v>37</v>
      </c>
      <c r="B92" s="79">
        <v>31</v>
      </c>
      <c r="C92" s="79">
        <v>12</v>
      </c>
      <c r="D92" s="79">
        <v>19</v>
      </c>
      <c r="E92" s="63"/>
      <c r="F92" s="197"/>
      <c r="G92" s="197"/>
      <c r="H92" s="197"/>
      <c r="I92" s="197"/>
      <c r="J92" s="189"/>
    </row>
    <row r="93" spans="1:10" x14ac:dyDescent="0.25">
      <c r="A93" s="72" t="s">
        <v>36</v>
      </c>
      <c r="B93" s="79">
        <v>24</v>
      </c>
      <c r="C93" s="79">
        <v>8</v>
      </c>
      <c r="D93" s="79">
        <v>16</v>
      </c>
      <c r="E93" s="63"/>
      <c r="F93" s="197"/>
      <c r="G93" s="197"/>
      <c r="H93" s="197"/>
      <c r="I93" s="197"/>
      <c r="J93" s="189"/>
    </row>
    <row r="94" spans="1:10" x14ac:dyDescent="0.25">
      <c r="A94" s="72" t="s">
        <v>35</v>
      </c>
      <c r="B94" s="79">
        <v>24</v>
      </c>
      <c r="C94" s="79">
        <v>11</v>
      </c>
      <c r="D94" s="79">
        <v>13</v>
      </c>
      <c r="E94" s="63"/>
      <c r="F94" s="197"/>
      <c r="G94" s="197"/>
      <c r="H94" s="197"/>
      <c r="I94" s="197"/>
      <c r="J94" s="189"/>
    </row>
    <row r="95" spans="1:10" x14ac:dyDescent="0.25">
      <c r="A95" s="72" t="s">
        <v>34</v>
      </c>
      <c r="B95" s="79">
        <v>18</v>
      </c>
      <c r="C95" s="79">
        <v>9</v>
      </c>
      <c r="D95" s="79">
        <v>9</v>
      </c>
      <c r="E95" s="63"/>
      <c r="F95" s="197"/>
      <c r="G95" s="197"/>
      <c r="H95" s="197"/>
      <c r="I95" s="197"/>
      <c r="J95" s="189"/>
    </row>
    <row r="96" spans="1:10" x14ac:dyDescent="0.25">
      <c r="A96" s="204" t="s">
        <v>33</v>
      </c>
      <c r="B96" s="96">
        <v>147</v>
      </c>
      <c r="C96" s="96">
        <v>57</v>
      </c>
      <c r="D96" s="96">
        <v>90</v>
      </c>
      <c r="E96" s="63"/>
      <c r="F96" s="197"/>
      <c r="G96" s="197"/>
      <c r="H96" s="197"/>
      <c r="I96" s="197"/>
      <c r="J96" s="189"/>
    </row>
    <row r="97" spans="1:10" x14ac:dyDescent="0.25">
      <c r="A97" s="72" t="s">
        <v>32</v>
      </c>
      <c r="B97" s="79">
        <v>18</v>
      </c>
      <c r="C97" s="79">
        <v>6</v>
      </c>
      <c r="D97" s="79">
        <v>12</v>
      </c>
      <c r="E97" s="63"/>
      <c r="F97" s="197"/>
      <c r="G97" s="197"/>
      <c r="H97" s="197"/>
      <c r="I97" s="197"/>
      <c r="J97" s="189"/>
    </row>
    <row r="98" spans="1:10" x14ac:dyDescent="0.25">
      <c r="A98" s="72" t="s">
        <v>31</v>
      </c>
      <c r="B98" s="79">
        <v>40</v>
      </c>
      <c r="C98" s="79">
        <v>11</v>
      </c>
      <c r="D98" s="79">
        <v>29</v>
      </c>
      <c r="E98" s="63"/>
      <c r="F98" s="197"/>
      <c r="G98" s="197"/>
      <c r="H98" s="197"/>
      <c r="I98" s="197"/>
      <c r="J98" s="189"/>
    </row>
    <row r="99" spans="1:10" x14ac:dyDescent="0.25">
      <c r="A99" s="72" t="s">
        <v>30</v>
      </c>
      <c r="B99" s="79">
        <v>30</v>
      </c>
      <c r="C99" s="79">
        <v>17</v>
      </c>
      <c r="D99" s="79">
        <v>13</v>
      </c>
      <c r="E99" s="63"/>
      <c r="F99" s="197"/>
      <c r="G99" s="197"/>
      <c r="H99" s="197"/>
      <c r="I99" s="197"/>
      <c r="J99" s="189"/>
    </row>
    <row r="100" spans="1:10" x14ac:dyDescent="0.25">
      <c r="A100" s="72" t="s">
        <v>29</v>
      </c>
      <c r="B100" s="79">
        <v>27</v>
      </c>
      <c r="C100" s="79">
        <v>10</v>
      </c>
      <c r="D100" s="79">
        <v>17</v>
      </c>
      <c r="E100" s="63"/>
      <c r="F100" s="197"/>
      <c r="G100" s="197"/>
      <c r="H100" s="197"/>
      <c r="I100" s="197"/>
      <c r="J100" s="189"/>
    </row>
    <row r="101" spans="1:10" x14ac:dyDescent="0.25">
      <c r="A101" s="72" t="s">
        <v>28</v>
      </c>
      <c r="B101" s="79">
        <v>51</v>
      </c>
      <c r="C101" s="79">
        <v>19</v>
      </c>
      <c r="D101" s="79">
        <v>32</v>
      </c>
      <c r="E101" s="63"/>
      <c r="F101" s="197"/>
      <c r="G101" s="197"/>
      <c r="H101" s="197"/>
      <c r="I101" s="197"/>
      <c r="J101" s="189"/>
    </row>
    <row r="102" spans="1:10" x14ac:dyDescent="0.25">
      <c r="A102" s="204" t="s">
        <v>27</v>
      </c>
      <c r="B102" s="96">
        <v>166</v>
      </c>
      <c r="C102" s="96">
        <v>63</v>
      </c>
      <c r="D102" s="96">
        <v>103</v>
      </c>
      <c r="E102" s="63"/>
      <c r="F102" s="197"/>
      <c r="G102" s="197"/>
      <c r="H102" s="197"/>
      <c r="I102" s="197"/>
      <c r="J102" s="189"/>
    </row>
    <row r="103" spans="1:10" x14ac:dyDescent="0.25">
      <c r="A103" s="72" t="s">
        <v>26</v>
      </c>
      <c r="B103" s="79">
        <v>28</v>
      </c>
      <c r="C103" s="79">
        <v>6</v>
      </c>
      <c r="D103" s="79">
        <v>22</v>
      </c>
      <c r="E103" s="63"/>
      <c r="F103" s="197"/>
      <c r="G103" s="197"/>
      <c r="H103" s="197"/>
      <c r="I103" s="197"/>
      <c r="J103" s="189"/>
    </row>
    <row r="104" spans="1:10" x14ac:dyDescent="0.25">
      <c r="A104" s="72" t="s">
        <v>25</v>
      </c>
      <c r="B104" s="79">
        <v>20</v>
      </c>
      <c r="C104" s="79" t="s">
        <v>0</v>
      </c>
      <c r="D104" s="79">
        <v>20</v>
      </c>
      <c r="E104" s="63"/>
      <c r="F104" s="197"/>
      <c r="G104" s="197"/>
      <c r="H104" s="197"/>
      <c r="I104" s="197"/>
      <c r="J104" s="189"/>
    </row>
    <row r="105" spans="1:10" x14ac:dyDescent="0.25">
      <c r="A105" s="72" t="s">
        <v>24</v>
      </c>
      <c r="B105" s="79">
        <v>7</v>
      </c>
      <c r="C105" s="79">
        <v>7</v>
      </c>
      <c r="D105" s="79" t="s">
        <v>0</v>
      </c>
      <c r="E105" s="63"/>
      <c r="F105" s="197"/>
      <c r="G105" s="197"/>
      <c r="H105" s="197"/>
      <c r="I105" s="197"/>
      <c r="J105" s="189"/>
    </row>
    <row r="106" spans="1:10" x14ac:dyDescent="0.25">
      <c r="A106" s="72" t="s">
        <v>23</v>
      </c>
      <c r="B106" s="79">
        <v>13</v>
      </c>
      <c r="C106" s="79">
        <v>4</v>
      </c>
      <c r="D106" s="79">
        <v>9</v>
      </c>
      <c r="E106" s="63"/>
      <c r="F106" s="197"/>
      <c r="G106" s="197"/>
      <c r="H106" s="197"/>
      <c r="I106" s="197"/>
      <c r="J106" s="189"/>
    </row>
    <row r="107" spans="1:10" x14ac:dyDescent="0.25">
      <c r="A107" s="72" t="s">
        <v>22</v>
      </c>
      <c r="B107" s="79">
        <v>17</v>
      </c>
      <c r="C107" s="79">
        <v>3</v>
      </c>
      <c r="D107" s="79">
        <v>14</v>
      </c>
      <c r="E107" s="63"/>
      <c r="F107" s="197"/>
      <c r="G107" s="197"/>
      <c r="H107" s="197"/>
      <c r="I107" s="197"/>
      <c r="J107" s="189"/>
    </row>
    <row r="108" spans="1:10" x14ac:dyDescent="0.25">
      <c r="A108" s="204" t="s">
        <v>21</v>
      </c>
      <c r="B108" s="96">
        <v>85</v>
      </c>
      <c r="C108" s="96">
        <v>20</v>
      </c>
      <c r="D108" s="96">
        <v>65</v>
      </c>
      <c r="E108" s="63"/>
      <c r="F108" s="197"/>
      <c r="G108" s="197"/>
      <c r="H108" s="197"/>
      <c r="I108" s="197"/>
      <c r="J108" s="189"/>
    </row>
    <row r="109" spans="1:10" x14ac:dyDescent="0.25">
      <c r="A109" s="72" t="s">
        <v>20</v>
      </c>
      <c r="B109" s="79">
        <v>21</v>
      </c>
      <c r="C109" s="79">
        <v>8</v>
      </c>
      <c r="D109" s="79">
        <v>13</v>
      </c>
      <c r="E109" s="63"/>
      <c r="F109" s="197"/>
      <c r="G109" s="197"/>
      <c r="H109" s="197"/>
      <c r="I109" s="197"/>
      <c r="J109" s="189"/>
    </row>
    <row r="110" spans="1:10" x14ac:dyDescent="0.25">
      <c r="A110" s="72" t="s">
        <v>19</v>
      </c>
      <c r="B110" s="79">
        <v>2</v>
      </c>
      <c r="C110" s="79">
        <v>2</v>
      </c>
      <c r="D110" s="79" t="s">
        <v>0</v>
      </c>
      <c r="E110" s="63"/>
      <c r="F110" s="197"/>
      <c r="G110" s="197"/>
      <c r="H110" s="197"/>
      <c r="I110" s="197"/>
      <c r="J110" s="189"/>
    </row>
    <row r="111" spans="1:10" x14ac:dyDescent="0.25">
      <c r="A111" s="72" t="s">
        <v>18</v>
      </c>
      <c r="B111" s="79">
        <v>19</v>
      </c>
      <c r="C111" s="79">
        <v>7</v>
      </c>
      <c r="D111" s="79">
        <v>12</v>
      </c>
      <c r="E111" s="63"/>
      <c r="F111" s="197"/>
      <c r="G111" s="197"/>
      <c r="H111" s="197"/>
      <c r="I111" s="197"/>
      <c r="J111" s="189"/>
    </row>
    <row r="112" spans="1:10" x14ac:dyDescent="0.25">
      <c r="A112" s="72" t="s">
        <v>17</v>
      </c>
      <c r="B112" s="79">
        <v>7</v>
      </c>
      <c r="C112" s="79" t="s">
        <v>0</v>
      </c>
      <c r="D112" s="79">
        <v>7</v>
      </c>
      <c r="E112" s="63"/>
      <c r="F112" s="197"/>
      <c r="G112" s="197"/>
      <c r="H112" s="197"/>
      <c r="I112" s="197"/>
      <c r="J112" s="189"/>
    </row>
    <row r="113" spans="1:10" x14ac:dyDescent="0.25">
      <c r="A113" s="72" t="s">
        <v>16</v>
      </c>
      <c r="B113" s="79">
        <v>3</v>
      </c>
      <c r="C113" s="79">
        <v>3</v>
      </c>
      <c r="D113" s="79" t="s">
        <v>0</v>
      </c>
      <c r="E113" s="63"/>
      <c r="F113" s="197"/>
      <c r="G113" s="197"/>
      <c r="H113" s="197"/>
      <c r="I113" s="197"/>
      <c r="J113" s="189"/>
    </row>
    <row r="114" spans="1:10" x14ac:dyDescent="0.25">
      <c r="A114" s="204" t="s">
        <v>15</v>
      </c>
      <c r="B114" s="96">
        <v>52</v>
      </c>
      <c r="C114" s="96">
        <v>20</v>
      </c>
      <c r="D114" s="96">
        <v>32</v>
      </c>
      <c r="E114" s="63"/>
      <c r="F114" s="197"/>
      <c r="G114" s="197"/>
      <c r="H114" s="197"/>
      <c r="I114" s="197"/>
      <c r="J114" s="189"/>
    </row>
    <row r="115" spans="1:10" x14ac:dyDescent="0.25">
      <c r="A115" s="72" t="s">
        <v>14</v>
      </c>
      <c r="B115" s="79">
        <v>2</v>
      </c>
      <c r="C115" s="79">
        <v>2</v>
      </c>
      <c r="D115" s="79" t="s">
        <v>0</v>
      </c>
      <c r="E115" s="63"/>
      <c r="F115" s="197"/>
      <c r="G115" s="197"/>
      <c r="H115" s="197"/>
      <c r="I115" s="197"/>
      <c r="J115" s="189"/>
    </row>
    <row r="116" spans="1:10" x14ac:dyDescent="0.25">
      <c r="A116" s="72" t="s">
        <v>13</v>
      </c>
      <c r="B116" s="79" t="s">
        <v>0</v>
      </c>
      <c r="C116" s="79" t="s">
        <v>0</v>
      </c>
      <c r="D116" s="79" t="s">
        <v>0</v>
      </c>
      <c r="E116" s="63"/>
      <c r="F116" s="197"/>
      <c r="G116" s="197"/>
      <c r="H116" s="197"/>
      <c r="I116" s="197"/>
      <c r="J116" s="189"/>
    </row>
    <row r="117" spans="1:10" x14ac:dyDescent="0.25">
      <c r="A117" s="72" t="s">
        <v>12</v>
      </c>
      <c r="B117" s="79">
        <v>6</v>
      </c>
      <c r="C117" s="79">
        <v>1</v>
      </c>
      <c r="D117" s="79">
        <v>5</v>
      </c>
      <c r="E117" s="63"/>
      <c r="F117" s="197"/>
      <c r="G117" s="197"/>
      <c r="H117" s="197"/>
      <c r="I117" s="197"/>
      <c r="J117" s="189"/>
    </row>
    <row r="118" spans="1:10" x14ac:dyDescent="0.25">
      <c r="A118" s="72" t="s">
        <v>11</v>
      </c>
      <c r="B118" s="79">
        <v>4</v>
      </c>
      <c r="C118" s="79" t="s">
        <v>0</v>
      </c>
      <c r="D118" s="79">
        <v>4</v>
      </c>
      <c r="E118" s="63"/>
      <c r="F118" s="197"/>
      <c r="G118" s="197"/>
      <c r="H118" s="197"/>
      <c r="I118" s="197"/>
      <c r="J118" s="189"/>
    </row>
    <row r="119" spans="1:10" x14ac:dyDescent="0.25">
      <c r="A119" s="72" t="s">
        <v>10</v>
      </c>
      <c r="B119" s="79">
        <v>1</v>
      </c>
      <c r="C119" s="79">
        <v>1</v>
      </c>
      <c r="D119" s="79" t="s">
        <v>0</v>
      </c>
      <c r="E119" s="63"/>
      <c r="F119" s="197"/>
      <c r="G119" s="197"/>
      <c r="H119" s="197"/>
      <c r="I119" s="197"/>
      <c r="J119" s="189"/>
    </row>
    <row r="120" spans="1:10" x14ac:dyDescent="0.25">
      <c r="A120" s="204" t="s">
        <v>9</v>
      </c>
      <c r="B120" s="96">
        <v>13</v>
      </c>
      <c r="C120" s="96">
        <v>4</v>
      </c>
      <c r="D120" s="96">
        <v>9</v>
      </c>
      <c r="E120" s="63"/>
      <c r="F120" s="197"/>
      <c r="G120" s="197"/>
      <c r="H120" s="197"/>
      <c r="I120" s="197"/>
      <c r="J120" s="189"/>
    </row>
    <row r="121" spans="1:10" x14ac:dyDescent="0.25">
      <c r="A121" s="72" t="s">
        <v>8</v>
      </c>
      <c r="B121" s="79">
        <v>1</v>
      </c>
      <c r="C121" s="79">
        <v>1</v>
      </c>
      <c r="D121" s="79" t="s">
        <v>0</v>
      </c>
      <c r="E121" s="63"/>
      <c r="F121" s="197"/>
      <c r="G121" s="197"/>
      <c r="H121" s="197"/>
      <c r="I121" s="197"/>
      <c r="J121" s="189"/>
    </row>
    <row r="122" spans="1:10" x14ac:dyDescent="0.25">
      <c r="A122" s="72" t="s">
        <v>7</v>
      </c>
      <c r="B122" s="79">
        <v>3</v>
      </c>
      <c r="C122" s="79" t="s">
        <v>0</v>
      </c>
      <c r="D122" s="79">
        <v>3</v>
      </c>
      <c r="E122" s="63"/>
      <c r="F122" s="197"/>
      <c r="G122" s="197"/>
      <c r="H122" s="197"/>
      <c r="I122" s="197"/>
      <c r="J122" s="189"/>
    </row>
    <row r="123" spans="1:10" x14ac:dyDescent="0.25">
      <c r="A123" s="72" t="s">
        <v>6</v>
      </c>
      <c r="B123" s="79" t="s">
        <v>0</v>
      </c>
      <c r="C123" s="79" t="s">
        <v>0</v>
      </c>
      <c r="D123" s="79" t="s">
        <v>0</v>
      </c>
      <c r="E123" s="63"/>
      <c r="F123" s="197"/>
      <c r="G123" s="197"/>
      <c r="H123" s="197"/>
      <c r="I123" s="197"/>
      <c r="J123" s="189"/>
    </row>
    <row r="124" spans="1:10" x14ac:dyDescent="0.25">
      <c r="A124" s="72" t="s">
        <v>5</v>
      </c>
      <c r="B124" s="79" t="s">
        <v>0</v>
      </c>
      <c r="C124" s="79" t="s">
        <v>0</v>
      </c>
      <c r="D124" s="79" t="s">
        <v>0</v>
      </c>
      <c r="E124" s="63"/>
      <c r="F124" s="197"/>
      <c r="G124" s="197"/>
      <c r="H124" s="197"/>
      <c r="I124" s="197"/>
      <c r="J124" s="189"/>
    </row>
    <row r="125" spans="1:10" x14ac:dyDescent="0.25">
      <c r="A125" s="72" t="s">
        <v>4</v>
      </c>
      <c r="B125" s="79" t="s">
        <v>0</v>
      </c>
      <c r="C125" s="79" t="s">
        <v>0</v>
      </c>
      <c r="D125" s="79" t="s">
        <v>0</v>
      </c>
      <c r="E125" s="63"/>
      <c r="F125" s="197"/>
      <c r="G125" s="197"/>
      <c r="H125" s="197"/>
      <c r="I125" s="197"/>
      <c r="J125" s="189"/>
    </row>
    <row r="126" spans="1:10" x14ac:dyDescent="0.25">
      <c r="A126" s="204" t="s">
        <v>3</v>
      </c>
      <c r="B126" s="96">
        <v>4</v>
      </c>
      <c r="C126" s="96">
        <v>1</v>
      </c>
      <c r="D126" s="96">
        <v>3</v>
      </c>
      <c r="E126" s="63"/>
      <c r="F126" s="197"/>
      <c r="G126" s="197"/>
      <c r="H126" s="197"/>
      <c r="I126" s="197"/>
      <c r="J126" s="189"/>
    </row>
    <row r="127" spans="1:10" ht="25.5" x14ac:dyDescent="0.25">
      <c r="A127" s="205" t="s">
        <v>140</v>
      </c>
      <c r="B127" s="206">
        <v>0</v>
      </c>
      <c r="C127" s="206">
        <v>0</v>
      </c>
      <c r="D127" s="206">
        <v>0</v>
      </c>
      <c r="E127" s="63"/>
      <c r="F127" s="197"/>
      <c r="G127" s="197"/>
      <c r="H127" s="197"/>
      <c r="I127" s="197"/>
      <c r="J127" s="189"/>
    </row>
    <row r="128" spans="1:10" x14ac:dyDescent="0.25">
      <c r="A128" s="73"/>
      <c r="B128" s="80"/>
      <c r="C128" s="80"/>
      <c r="D128" s="80"/>
      <c r="E128" s="67"/>
      <c r="F128" s="198"/>
      <c r="G128" s="198"/>
      <c r="H128" s="198"/>
      <c r="I128" s="198"/>
      <c r="J128" s="191"/>
    </row>
    <row r="129" spans="1:10" x14ac:dyDescent="0.25">
      <c r="A129" s="73"/>
      <c r="B129" s="80"/>
      <c r="C129" s="80"/>
      <c r="D129" s="80"/>
      <c r="E129" s="4"/>
      <c r="F129" s="80"/>
      <c r="G129" s="80"/>
      <c r="H129" s="80"/>
      <c r="I129" s="80"/>
      <c r="J129" s="192"/>
    </row>
  </sheetData>
  <mergeCells count="6">
    <mergeCell ref="E3:G3"/>
    <mergeCell ref="H3:J3"/>
    <mergeCell ref="A1:D1"/>
    <mergeCell ref="A2:D2"/>
    <mergeCell ref="A3:A4"/>
    <mergeCell ref="B3:D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workbookViewId="0">
      <selection activeCell="J11" sqref="J11"/>
    </sheetView>
  </sheetViews>
  <sheetFormatPr defaultRowHeight="15" x14ac:dyDescent="0.25"/>
  <cols>
    <col min="1" max="4" width="9.140625" style="74"/>
    <col min="6" max="6" width="26.7109375" style="74" customWidth="1"/>
    <col min="7" max="7" width="7.5703125" style="74" customWidth="1"/>
    <col min="8" max="9" width="7.42578125" style="74" customWidth="1"/>
    <col min="10" max="10" width="9.140625" style="184"/>
  </cols>
  <sheetData>
    <row r="1" spans="1:15" ht="39" customHeight="1" x14ac:dyDescent="0.25">
      <c r="A1" s="372" t="s">
        <v>137</v>
      </c>
      <c r="B1" s="373"/>
      <c r="C1" s="373"/>
      <c r="D1" s="373"/>
      <c r="E1" s="57"/>
      <c r="F1" s="113"/>
      <c r="G1" s="113"/>
      <c r="H1" s="113"/>
      <c r="I1" s="113"/>
      <c r="J1" s="185"/>
      <c r="K1" s="16"/>
    </row>
    <row r="2" spans="1:15" ht="33.75" customHeight="1" x14ac:dyDescent="0.25">
      <c r="A2" s="374" t="s">
        <v>145</v>
      </c>
      <c r="B2" s="375"/>
      <c r="C2" s="375"/>
      <c r="D2" s="375"/>
      <c r="E2" s="57"/>
      <c r="F2" s="113"/>
      <c r="G2" s="113"/>
      <c r="H2" s="113"/>
      <c r="I2" s="113"/>
      <c r="J2" s="185"/>
      <c r="K2" s="16"/>
    </row>
    <row r="3" spans="1:15" ht="15" customHeight="1" x14ac:dyDescent="0.25">
      <c r="A3" s="376" t="s">
        <v>131</v>
      </c>
      <c r="B3" s="378" t="s">
        <v>129</v>
      </c>
      <c r="C3" s="379"/>
      <c r="D3" s="379"/>
      <c r="E3" s="380"/>
      <c r="F3" s="380"/>
      <c r="G3" s="380"/>
      <c r="H3" s="371"/>
      <c r="I3" s="371"/>
      <c r="J3" s="371"/>
      <c r="K3" s="19"/>
    </row>
    <row r="4" spans="1:15" x14ac:dyDescent="0.25">
      <c r="A4" s="377"/>
      <c r="B4" s="75" t="s">
        <v>150</v>
      </c>
      <c r="C4" s="75" t="s">
        <v>151</v>
      </c>
      <c r="D4" s="76" t="s">
        <v>152</v>
      </c>
      <c r="E4" s="59"/>
      <c r="F4" s="183"/>
      <c r="G4" s="183"/>
      <c r="H4" s="183"/>
      <c r="I4" s="183"/>
      <c r="J4" s="186"/>
      <c r="K4" s="19"/>
    </row>
    <row r="5" spans="1:15" x14ac:dyDescent="0.25">
      <c r="A5" s="70" t="s">
        <v>139</v>
      </c>
      <c r="B5" s="75">
        <v>1</v>
      </c>
      <c r="C5" s="77">
        <v>2</v>
      </c>
      <c r="D5" s="76">
        <v>3</v>
      </c>
      <c r="E5" s="59"/>
      <c r="G5" s="132" t="s">
        <v>156</v>
      </c>
      <c r="H5" s="132" t="s">
        <v>151</v>
      </c>
      <c r="I5" s="132" t="s">
        <v>152</v>
      </c>
      <c r="J5" s="187"/>
      <c r="K5" s="21"/>
    </row>
    <row r="6" spans="1:15" ht="38.25" x14ac:dyDescent="0.25">
      <c r="A6" s="71" t="s">
        <v>129</v>
      </c>
      <c r="B6" s="78">
        <v>14685</v>
      </c>
      <c r="C6" s="78">
        <v>7241</v>
      </c>
      <c r="D6" s="78">
        <v>7444</v>
      </c>
      <c r="E6" s="61"/>
      <c r="F6" s="193" t="s">
        <v>153</v>
      </c>
      <c r="G6" s="193">
        <f>H6+I6</f>
        <v>4705</v>
      </c>
      <c r="H6" s="164">
        <f>C12+C18+C24</f>
        <v>2452</v>
      </c>
      <c r="I6" s="164">
        <f>D12+D18+D24</f>
        <v>2253</v>
      </c>
      <c r="J6" s="188"/>
      <c r="K6" s="23"/>
    </row>
    <row r="7" spans="1:15" ht="18.75" customHeight="1" x14ac:dyDescent="0.25">
      <c r="A7" s="72" t="s">
        <v>122</v>
      </c>
      <c r="B7" s="79">
        <v>273</v>
      </c>
      <c r="C7" s="79">
        <v>146</v>
      </c>
      <c r="D7" s="79">
        <v>127</v>
      </c>
      <c r="E7" s="63"/>
      <c r="F7" s="84" t="s">
        <v>154</v>
      </c>
      <c r="G7" s="193">
        <f t="shared" ref="G7:G15" si="0">H7+I7</f>
        <v>576</v>
      </c>
      <c r="H7" s="164">
        <f>C25+C26+C27</f>
        <v>297</v>
      </c>
      <c r="I7" s="164">
        <f>D25+D26+D27</f>
        <v>279</v>
      </c>
      <c r="J7" s="189"/>
      <c r="K7" s="17"/>
    </row>
    <row r="8" spans="1:15" x14ac:dyDescent="0.25">
      <c r="A8" s="72" t="s">
        <v>121</v>
      </c>
      <c r="B8" s="79">
        <v>301</v>
      </c>
      <c r="C8" s="79">
        <v>158</v>
      </c>
      <c r="D8" s="79">
        <v>143</v>
      </c>
      <c r="E8" s="63"/>
      <c r="F8" s="84" t="s">
        <v>155</v>
      </c>
      <c r="G8" s="193">
        <f t="shared" si="0"/>
        <v>5281</v>
      </c>
      <c r="H8" s="164">
        <f>C12+C18+C24+C25+C26+C27</f>
        <v>2749</v>
      </c>
      <c r="I8" s="164">
        <f>D12+D18+D24+D25+D26+D27</f>
        <v>2532</v>
      </c>
      <c r="J8" s="189"/>
      <c r="K8" s="17"/>
    </row>
    <row r="9" spans="1:15" ht="18.75" customHeight="1" x14ac:dyDescent="0.25">
      <c r="A9" s="72" t="s">
        <v>120</v>
      </c>
      <c r="B9" s="79">
        <v>299</v>
      </c>
      <c r="C9" s="79">
        <v>167</v>
      </c>
      <c r="D9" s="79">
        <v>132</v>
      </c>
      <c r="E9" s="63"/>
      <c r="F9" s="84" t="s">
        <v>199</v>
      </c>
      <c r="G9" s="193">
        <f t="shared" si="0"/>
        <v>7219</v>
      </c>
      <c r="H9" s="164">
        <f>C26+C27+C28+C29+C36+C42+C48+C54+C60+C66+C72+C78</f>
        <v>3894</v>
      </c>
      <c r="I9" s="164">
        <f>D26+D27+D28+D29+D36+D42+D48+D54+D60+D66+D72</f>
        <v>3325</v>
      </c>
      <c r="J9" s="189"/>
      <c r="K9" s="17"/>
    </row>
    <row r="10" spans="1:15" ht="17.25" customHeight="1" x14ac:dyDescent="0.25">
      <c r="A10" s="72" t="s">
        <v>119</v>
      </c>
      <c r="B10" s="79">
        <v>342</v>
      </c>
      <c r="C10" s="79">
        <v>181</v>
      </c>
      <c r="D10" s="79">
        <v>161</v>
      </c>
      <c r="E10" s="63"/>
      <c r="F10" s="84" t="s">
        <v>157</v>
      </c>
      <c r="G10" s="193">
        <f t="shared" si="0"/>
        <v>9404</v>
      </c>
      <c r="H10" s="164">
        <f>C28+C29+C36+C42+C48+C54+C60+C66+C72+C78+C84+C90+C96+C102+C108+C114+C120+C126+C127</f>
        <v>4492</v>
      </c>
      <c r="I10" s="164">
        <f>D28+D29+D36+D42+D48+D54+D60+D66+D72+D78+D84+D90+D96+D102+D108+D114+D120+D126+D127</f>
        <v>4912</v>
      </c>
      <c r="J10" s="189"/>
      <c r="K10" s="17"/>
    </row>
    <row r="11" spans="1:15" x14ac:dyDescent="0.25">
      <c r="A11" s="72" t="s">
        <v>118</v>
      </c>
      <c r="B11" s="79">
        <v>354</v>
      </c>
      <c r="C11" s="79">
        <v>184</v>
      </c>
      <c r="D11" s="79">
        <v>170</v>
      </c>
      <c r="E11" s="63"/>
      <c r="F11" s="194" t="s">
        <v>196</v>
      </c>
      <c r="G11" s="193">
        <f t="shared" si="0"/>
        <v>2563</v>
      </c>
      <c r="H11" s="84">
        <v>787</v>
      </c>
      <c r="I11" s="193">
        <v>1776</v>
      </c>
      <c r="J11" s="278"/>
      <c r="K11" s="278"/>
    </row>
    <row r="12" spans="1:15" x14ac:dyDescent="0.25">
      <c r="A12" s="81" t="s">
        <v>117</v>
      </c>
      <c r="B12" s="82">
        <v>1569</v>
      </c>
      <c r="C12" s="82">
        <v>836</v>
      </c>
      <c r="D12" s="82">
        <v>733</v>
      </c>
      <c r="E12" s="63"/>
      <c r="F12" s="195" t="s">
        <v>197</v>
      </c>
      <c r="G12" s="193">
        <f t="shared" si="0"/>
        <v>8402</v>
      </c>
      <c r="H12" s="84">
        <f>C28+C29+C36+C42+C48+C54+C60+C66+C72+C78+C84+C85</f>
        <v>4160</v>
      </c>
      <c r="I12" s="84">
        <f>D28+D29+D36+D42+D48+D54+D60+D66+D72+D78+D84+D85</f>
        <v>4242</v>
      </c>
      <c r="J12" s="189"/>
      <c r="K12" s="17"/>
    </row>
    <row r="13" spans="1:15" x14ac:dyDescent="0.25">
      <c r="A13" s="72" t="s">
        <v>116</v>
      </c>
      <c r="B13" s="79">
        <v>373</v>
      </c>
      <c r="C13" s="79">
        <v>194</v>
      </c>
      <c r="D13" s="79">
        <v>179</v>
      </c>
      <c r="E13" s="63"/>
      <c r="F13" s="195" t="s">
        <v>198</v>
      </c>
      <c r="G13" s="193">
        <f t="shared" si="0"/>
        <v>2956</v>
      </c>
      <c r="H13" s="84"/>
      <c r="I13" s="84">
        <f>D30+D36+D42+D48+D54+D60+D66</f>
        <v>2956</v>
      </c>
      <c r="J13" s="189"/>
      <c r="K13" s="179"/>
      <c r="L13" s="111"/>
      <c r="M13" s="111"/>
      <c r="N13" s="111"/>
      <c r="O13" s="111"/>
    </row>
    <row r="14" spans="1:15" x14ac:dyDescent="0.25">
      <c r="A14" s="72" t="s">
        <v>115</v>
      </c>
      <c r="B14" s="79">
        <v>394</v>
      </c>
      <c r="C14" s="79">
        <v>200</v>
      </c>
      <c r="D14" s="79">
        <v>194</v>
      </c>
      <c r="E14" s="63"/>
      <c r="F14" s="132" t="s">
        <v>195</v>
      </c>
      <c r="G14" s="193">
        <f t="shared" si="0"/>
        <v>14685</v>
      </c>
      <c r="H14" s="84">
        <f>H8+H10</f>
        <v>7241</v>
      </c>
      <c r="I14" s="84">
        <f>I8+I10</f>
        <v>7444</v>
      </c>
      <c r="J14" s="189"/>
      <c r="K14" s="175"/>
      <c r="L14" s="175"/>
      <c r="M14" s="175"/>
      <c r="N14" s="59"/>
      <c r="O14" s="111"/>
    </row>
    <row r="15" spans="1:15" ht="25.5" x14ac:dyDescent="0.25">
      <c r="A15" s="72" t="s">
        <v>114</v>
      </c>
      <c r="B15" s="79">
        <v>296</v>
      </c>
      <c r="C15" s="79">
        <v>156</v>
      </c>
      <c r="D15" s="79">
        <v>140</v>
      </c>
      <c r="E15" s="63"/>
      <c r="F15" s="84" t="s">
        <v>264</v>
      </c>
      <c r="G15" s="193">
        <f t="shared" si="0"/>
        <v>6841</v>
      </c>
      <c r="H15" s="278">
        <f>C28+C29+C36+C42+C48+C54+C60+C66+C72+C78</f>
        <v>3705</v>
      </c>
      <c r="I15" s="278">
        <f>D28+D29+D36+D42+D48+D54+D60+D66+D72</f>
        <v>3136</v>
      </c>
      <c r="J15" s="208"/>
      <c r="K15" s="61"/>
      <c r="L15" s="94"/>
      <c r="M15" s="62"/>
      <c r="N15" s="61"/>
      <c r="O15" s="111"/>
    </row>
    <row r="16" spans="1:15" x14ac:dyDescent="0.25">
      <c r="A16" s="72" t="s">
        <v>113</v>
      </c>
      <c r="B16" s="79">
        <v>334</v>
      </c>
      <c r="C16" s="79">
        <v>180</v>
      </c>
      <c r="D16" s="79">
        <v>154</v>
      </c>
      <c r="E16" s="63"/>
      <c r="F16" s="170"/>
      <c r="G16" s="196"/>
      <c r="H16" s="196"/>
      <c r="I16" s="196"/>
      <c r="J16" s="208"/>
      <c r="K16" s="63"/>
      <c r="L16" s="210"/>
      <c r="M16" s="211"/>
      <c r="N16" s="211"/>
      <c r="O16" s="111"/>
    </row>
    <row r="17" spans="1:15" x14ac:dyDescent="0.25">
      <c r="A17" s="72" t="s">
        <v>112</v>
      </c>
      <c r="B17" s="79">
        <v>353</v>
      </c>
      <c r="C17" s="79">
        <v>191</v>
      </c>
      <c r="D17" s="79">
        <v>162</v>
      </c>
      <c r="E17" s="169"/>
      <c r="F17" s="196"/>
      <c r="G17" s="196"/>
      <c r="H17" s="196"/>
      <c r="I17" s="196"/>
      <c r="J17" s="208"/>
      <c r="K17" s="63"/>
      <c r="L17" s="210"/>
      <c r="M17" s="212"/>
      <c r="N17" s="212"/>
      <c r="O17" s="111"/>
    </row>
    <row r="18" spans="1:15" x14ac:dyDescent="0.25">
      <c r="A18" s="83" t="s">
        <v>111</v>
      </c>
      <c r="B18" s="84">
        <v>1750</v>
      </c>
      <c r="C18" s="84">
        <v>921</v>
      </c>
      <c r="D18" s="84">
        <v>829</v>
      </c>
      <c r="E18" s="169"/>
      <c r="F18" s="196"/>
      <c r="G18" s="196"/>
      <c r="H18" s="196"/>
      <c r="I18" s="196"/>
      <c r="J18" s="208"/>
      <c r="L18" s="210"/>
      <c r="M18" s="169"/>
      <c r="N18" s="169"/>
    </row>
    <row r="19" spans="1:15" x14ac:dyDescent="0.25">
      <c r="A19" s="72" t="s">
        <v>110</v>
      </c>
      <c r="B19" s="79">
        <v>328</v>
      </c>
      <c r="C19" s="79">
        <v>161</v>
      </c>
      <c r="D19" s="79">
        <v>167</v>
      </c>
      <c r="E19" s="169"/>
      <c r="F19" s="196"/>
      <c r="G19" s="196"/>
      <c r="H19" s="196"/>
      <c r="I19" s="196"/>
      <c r="J19" s="208"/>
      <c r="L19" s="210"/>
      <c r="M19" s="169"/>
      <c r="N19" s="169"/>
    </row>
    <row r="20" spans="1:15" x14ac:dyDescent="0.25">
      <c r="A20" s="72" t="s">
        <v>109</v>
      </c>
      <c r="B20" s="79">
        <v>248</v>
      </c>
      <c r="C20" s="79">
        <v>123</v>
      </c>
      <c r="D20" s="79">
        <v>125</v>
      </c>
      <c r="E20" s="169"/>
      <c r="F20" s="196"/>
      <c r="G20" s="196"/>
      <c r="H20" s="196"/>
      <c r="I20" s="196"/>
      <c r="J20" s="208"/>
      <c r="L20" s="210"/>
      <c r="M20" s="169"/>
      <c r="N20" s="169"/>
    </row>
    <row r="21" spans="1:15" x14ac:dyDescent="0.25">
      <c r="A21" s="72" t="s">
        <v>108</v>
      </c>
      <c r="B21" s="79">
        <v>285</v>
      </c>
      <c r="C21" s="79">
        <v>139</v>
      </c>
      <c r="D21" s="79">
        <v>146</v>
      </c>
      <c r="E21" s="169"/>
      <c r="F21" s="196"/>
      <c r="G21" s="196"/>
      <c r="H21" s="197"/>
      <c r="I21" s="197"/>
      <c r="J21" s="189"/>
      <c r="K21" s="17"/>
      <c r="L21" s="172"/>
      <c r="M21" s="172"/>
      <c r="N21" s="172"/>
    </row>
    <row r="22" spans="1:15" x14ac:dyDescent="0.25">
      <c r="A22" s="72" t="s">
        <v>107</v>
      </c>
      <c r="B22" s="79">
        <v>265</v>
      </c>
      <c r="C22" s="79">
        <v>135</v>
      </c>
      <c r="D22" s="79">
        <v>130</v>
      </c>
      <c r="E22" s="169"/>
      <c r="F22" s="196"/>
      <c r="G22" s="196"/>
      <c r="H22" s="197"/>
      <c r="I22" s="197"/>
      <c r="J22" s="189"/>
      <c r="K22" s="17"/>
    </row>
    <row r="23" spans="1:15" x14ac:dyDescent="0.25">
      <c r="A23" s="72" t="s">
        <v>106</v>
      </c>
      <c r="B23" s="79">
        <v>260</v>
      </c>
      <c r="C23" s="79">
        <v>137</v>
      </c>
      <c r="D23" s="79">
        <v>123</v>
      </c>
      <c r="E23" s="63"/>
      <c r="F23" s="197"/>
      <c r="G23" s="197"/>
      <c r="H23" s="197"/>
      <c r="I23" s="197"/>
      <c r="J23" s="189"/>
      <c r="K23" s="17"/>
    </row>
    <row r="24" spans="1:15" x14ac:dyDescent="0.25">
      <c r="A24" s="83" t="s">
        <v>105</v>
      </c>
      <c r="B24" s="84">
        <v>1386</v>
      </c>
      <c r="C24" s="84">
        <v>695</v>
      </c>
      <c r="D24" s="84">
        <v>691</v>
      </c>
      <c r="E24" s="63"/>
      <c r="F24" s="197"/>
      <c r="G24" s="197"/>
      <c r="H24" s="197"/>
      <c r="I24" s="197"/>
      <c r="J24" s="189"/>
      <c r="K24" s="17"/>
    </row>
    <row r="25" spans="1:15" x14ac:dyDescent="0.25">
      <c r="A25" s="72" t="s">
        <v>104</v>
      </c>
      <c r="B25" s="79">
        <v>198</v>
      </c>
      <c r="C25" s="79">
        <v>108</v>
      </c>
      <c r="D25" s="79">
        <v>90</v>
      </c>
      <c r="E25" s="63"/>
      <c r="F25" s="197"/>
      <c r="G25" s="197"/>
      <c r="H25" s="197"/>
      <c r="I25" s="197"/>
      <c r="J25" s="190"/>
      <c r="K25" s="20"/>
    </row>
    <row r="26" spans="1:15" x14ac:dyDescent="0.25">
      <c r="A26" s="72" t="s">
        <v>103</v>
      </c>
      <c r="B26" s="79">
        <v>206</v>
      </c>
      <c r="C26" s="79">
        <v>95</v>
      </c>
      <c r="D26" s="79">
        <v>111</v>
      </c>
      <c r="E26" s="63"/>
      <c r="F26" s="197"/>
      <c r="G26" s="197"/>
      <c r="H26" s="197"/>
      <c r="I26" s="197"/>
      <c r="J26" s="190"/>
      <c r="K26" s="20"/>
    </row>
    <row r="27" spans="1:15" x14ac:dyDescent="0.25">
      <c r="A27" s="72" t="s">
        <v>102</v>
      </c>
      <c r="B27" s="79">
        <v>172</v>
      </c>
      <c r="C27" s="79">
        <v>94</v>
      </c>
      <c r="D27" s="79">
        <v>78</v>
      </c>
      <c r="E27" s="63"/>
      <c r="F27" s="197"/>
      <c r="G27" s="197"/>
      <c r="H27" s="197"/>
      <c r="I27" s="197"/>
      <c r="J27" s="190"/>
      <c r="K27" s="20"/>
    </row>
    <row r="28" spans="1:15" x14ac:dyDescent="0.25">
      <c r="A28" s="72" t="s">
        <v>101</v>
      </c>
      <c r="B28" s="79">
        <v>136</v>
      </c>
      <c r="C28" s="96">
        <v>74</v>
      </c>
      <c r="D28" s="96">
        <v>62</v>
      </c>
      <c r="E28" s="63"/>
      <c r="F28" s="197"/>
      <c r="G28" s="197"/>
      <c r="H28" s="197"/>
      <c r="I28" s="197"/>
      <c r="J28" s="190"/>
      <c r="K28" s="20"/>
    </row>
    <row r="29" spans="1:15" x14ac:dyDescent="0.25">
      <c r="A29" s="72" t="s">
        <v>100</v>
      </c>
      <c r="B29" s="79">
        <v>158</v>
      </c>
      <c r="C29" s="79">
        <v>92</v>
      </c>
      <c r="D29" s="79">
        <v>66</v>
      </c>
      <c r="E29" s="63"/>
      <c r="F29" s="197"/>
      <c r="G29" s="197"/>
      <c r="H29" s="197"/>
      <c r="I29" s="197"/>
      <c r="J29" s="190"/>
      <c r="K29" s="20"/>
    </row>
    <row r="30" spans="1:15" x14ac:dyDescent="0.25">
      <c r="A30" s="204" t="s">
        <v>99</v>
      </c>
      <c r="B30" s="96">
        <v>870</v>
      </c>
      <c r="C30" s="96">
        <v>463</v>
      </c>
      <c r="D30" s="96">
        <v>407</v>
      </c>
      <c r="E30" s="63"/>
      <c r="F30" s="197"/>
      <c r="G30" s="197"/>
      <c r="H30" s="197"/>
      <c r="I30" s="197"/>
      <c r="J30" s="190"/>
      <c r="K30" s="20"/>
    </row>
    <row r="31" spans="1:15" x14ac:dyDescent="0.25">
      <c r="A31" s="72" t="s">
        <v>98</v>
      </c>
      <c r="B31" s="79">
        <v>138</v>
      </c>
      <c r="C31" s="79">
        <v>67</v>
      </c>
      <c r="D31" s="79">
        <v>71</v>
      </c>
      <c r="E31" s="63"/>
      <c r="F31" s="197"/>
      <c r="G31" s="197"/>
      <c r="H31" s="197"/>
      <c r="I31" s="197"/>
      <c r="J31" s="190"/>
      <c r="K31" s="20"/>
    </row>
    <row r="32" spans="1:15" x14ac:dyDescent="0.25">
      <c r="A32" s="72" t="s">
        <v>97</v>
      </c>
      <c r="B32" s="79">
        <v>169</v>
      </c>
      <c r="C32" s="79">
        <v>88</v>
      </c>
      <c r="D32" s="79">
        <v>81</v>
      </c>
      <c r="E32" s="63"/>
      <c r="F32" s="197"/>
      <c r="G32" s="197"/>
      <c r="H32" s="197"/>
      <c r="I32" s="197"/>
      <c r="J32" s="189"/>
      <c r="K32" s="17"/>
    </row>
    <row r="33" spans="1:11" x14ac:dyDescent="0.25">
      <c r="A33" s="72" t="s">
        <v>96</v>
      </c>
      <c r="B33" s="79">
        <v>168</v>
      </c>
      <c r="C33" s="79">
        <v>104</v>
      </c>
      <c r="D33" s="79">
        <v>64</v>
      </c>
      <c r="E33" s="63"/>
      <c r="F33" s="197"/>
      <c r="G33" s="197"/>
      <c r="H33" s="197"/>
      <c r="I33" s="197"/>
      <c r="J33" s="189"/>
      <c r="K33" s="18"/>
    </row>
    <row r="34" spans="1:11" x14ac:dyDescent="0.25">
      <c r="A34" s="72" t="s">
        <v>95</v>
      </c>
      <c r="B34" s="79">
        <v>142</v>
      </c>
      <c r="C34" s="79">
        <v>68</v>
      </c>
      <c r="D34" s="79">
        <v>74</v>
      </c>
      <c r="E34" s="63"/>
      <c r="F34" s="197"/>
      <c r="G34" s="197"/>
      <c r="H34" s="197"/>
      <c r="I34" s="197"/>
      <c r="J34" s="189"/>
      <c r="K34" s="18"/>
    </row>
    <row r="35" spans="1:11" x14ac:dyDescent="0.25">
      <c r="A35" s="72" t="s">
        <v>94</v>
      </c>
      <c r="B35" s="79">
        <v>78</v>
      </c>
      <c r="C35" s="79">
        <v>49</v>
      </c>
      <c r="D35" s="79">
        <v>29</v>
      </c>
      <c r="E35" s="63"/>
      <c r="F35" s="197"/>
      <c r="G35" s="197"/>
      <c r="H35" s="197"/>
      <c r="I35" s="197"/>
      <c r="J35" s="189"/>
      <c r="K35" s="18"/>
    </row>
    <row r="36" spans="1:11" x14ac:dyDescent="0.25">
      <c r="A36" s="204" t="s">
        <v>93</v>
      </c>
      <c r="B36" s="96">
        <v>695</v>
      </c>
      <c r="C36" s="96">
        <v>376</v>
      </c>
      <c r="D36" s="96">
        <v>319</v>
      </c>
      <c r="E36" s="63"/>
      <c r="F36" s="197"/>
      <c r="G36" s="197"/>
      <c r="H36" s="197"/>
      <c r="I36" s="197"/>
      <c r="J36" s="189"/>
      <c r="K36" s="18"/>
    </row>
    <row r="37" spans="1:11" x14ac:dyDescent="0.25">
      <c r="A37" s="72" t="s">
        <v>92</v>
      </c>
      <c r="B37" s="79">
        <v>45</v>
      </c>
      <c r="C37" s="79">
        <v>37</v>
      </c>
      <c r="D37" s="79">
        <v>8</v>
      </c>
      <c r="E37" s="63"/>
      <c r="F37" s="197"/>
      <c r="G37" s="197"/>
      <c r="H37" s="197"/>
      <c r="I37" s="197"/>
      <c r="J37" s="189"/>
      <c r="K37" s="18"/>
    </row>
    <row r="38" spans="1:11" x14ac:dyDescent="0.25">
      <c r="A38" s="72" t="s">
        <v>91</v>
      </c>
      <c r="B38" s="79">
        <v>54</v>
      </c>
      <c r="C38" s="79">
        <v>21</v>
      </c>
      <c r="D38" s="79">
        <v>33</v>
      </c>
      <c r="E38" s="63"/>
      <c r="F38" s="197"/>
      <c r="G38" s="197"/>
      <c r="H38" s="197"/>
      <c r="I38" s="197"/>
      <c r="J38" s="189"/>
      <c r="K38" s="18"/>
    </row>
    <row r="39" spans="1:11" x14ac:dyDescent="0.25">
      <c r="A39" s="72" t="s">
        <v>90</v>
      </c>
      <c r="B39" s="79">
        <v>87</v>
      </c>
      <c r="C39" s="79">
        <v>51</v>
      </c>
      <c r="D39" s="79">
        <v>36</v>
      </c>
      <c r="E39" s="63"/>
      <c r="F39" s="197"/>
      <c r="G39" s="197"/>
      <c r="H39" s="197"/>
      <c r="I39" s="197"/>
      <c r="J39" s="189"/>
      <c r="K39" s="18"/>
    </row>
    <row r="40" spans="1:11" x14ac:dyDescent="0.25">
      <c r="A40" s="72" t="s">
        <v>89</v>
      </c>
      <c r="B40" s="79">
        <v>118</v>
      </c>
      <c r="C40" s="79">
        <v>62</v>
      </c>
      <c r="D40" s="79">
        <v>56</v>
      </c>
      <c r="E40" s="63"/>
      <c r="F40" s="197"/>
      <c r="G40" s="197"/>
      <c r="H40" s="197"/>
      <c r="I40" s="197"/>
      <c r="J40" s="189"/>
      <c r="K40" s="18"/>
    </row>
    <row r="41" spans="1:11" x14ac:dyDescent="0.25">
      <c r="A41" s="72" t="s">
        <v>88</v>
      </c>
      <c r="B41" s="79">
        <v>186</v>
      </c>
      <c r="C41" s="79">
        <v>104</v>
      </c>
      <c r="D41" s="79">
        <v>82</v>
      </c>
      <c r="E41" s="63"/>
      <c r="F41" s="197"/>
      <c r="G41" s="197"/>
      <c r="H41" s="197"/>
      <c r="I41" s="197"/>
      <c r="J41" s="189"/>
      <c r="K41" s="18"/>
    </row>
    <row r="42" spans="1:11" x14ac:dyDescent="0.25">
      <c r="A42" s="204" t="s">
        <v>87</v>
      </c>
      <c r="B42" s="96">
        <v>490</v>
      </c>
      <c r="C42" s="96">
        <v>275</v>
      </c>
      <c r="D42" s="96">
        <v>215</v>
      </c>
      <c r="E42" s="63"/>
      <c r="F42" s="197"/>
      <c r="G42" s="197"/>
      <c r="H42" s="197"/>
      <c r="I42" s="197"/>
      <c r="J42" s="189"/>
      <c r="K42" s="18"/>
    </row>
    <row r="43" spans="1:11" x14ac:dyDescent="0.25">
      <c r="A43" s="72" t="s">
        <v>86</v>
      </c>
      <c r="B43" s="79">
        <v>210</v>
      </c>
      <c r="C43" s="79">
        <v>103</v>
      </c>
      <c r="D43" s="79">
        <v>107</v>
      </c>
      <c r="E43" s="63"/>
      <c r="F43" s="197"/>
      <c r="G43" s="197"/>
      <c r="H43" s="197"/>
      <c r="I43" s="197"/>
      <c r="J43" s="189"/>
      <c r="K43" s="18"/>
    </row>
    <row r="44" spans="1:11" x14ac:dyDescent="0.25">
      <c r="A44" s="72" t="s">
        <v>85</v>
      </c>
      <c r="B44" s="79">
        <v>232</v>
      </c>
      <c r="C44" s="79">
        <v>109</v>
      </c>
      <c r="D44" s="79">
        <v>123</v>
      </c>
      <c r="E44" s="63"/>
      <c r="F44" s="197"/>
      <c r="G44" s="197"/>
      <c r="H44" s="197"/>
      <c r="I44" s="197"/>
      <c r="J44" s="189"/>
      <c r="K44" s="18"/>
    </row>
    <row r="45" spans="1:11" x14ac:dyDescent="0.25">
      <c r="A45" s="72" t="s">
        <v>84</v>
      </c>
      <c r="B45" s="79">
        <v>217</v>
      </c>
      <c r="C45" s="79">
        <v>102</v>
      </c>
      <c r="D45" s="79">
        <v>115</v>
      </c>
      <c r="E45" s="63"/>
      <c r="F45" s="197"/>
      <c r="G45" s="197"/>
      <c r="H45" s="197"/>
      <c r="I45" s="197"/>
      <c r="J45" s="189"/>
      <c r="K45" s="18"/>
    </row>
    <row r="46" spans="1:11" x14ac:dyDescent="0.25">
      <c r="A46" s="72" t="s">
        <v>83</v>
      </c>
      <c r="B46" s="79">
        <v>215</v>
      </c>
      <c r="C46" s="79">
        <v>100</v>
      </c>
      <c r="D46" s="79">
        <v>115</v>
      </c>
      <c r="E46" s="63"/>
      <c r="F46" s="197"/>
      <c r="G46" s="197"/>
      <c r="H46" s="197"/>
      <c r="I46" s="197"/>
      <c r="J46" s="189"/>
      <c r="K46" s="18"/>
    </row>
    <row r="47" spans="1:11" x14ac:dyDescent="0.25">
      <c r="A47" s="72" t="s">
        <v>82</v>
      </c>
      <c r="B47" s="79">
        <v>229</v>
      </c>
      <c r="C47" s="79">
        <v>118</v>
      </c>
      <c r="D47" s="79">
        <v>111</v>
      </c>
      <c r="E47" s="63"/>
      <c r="F47" s="197"/>
      <c r="G47" s="197"/>
      <c r="H47" s="197"/>
      <c r="I47" s="197"/>
      <c r="J47" s="189"/>
      <c r="K47" s="18"/>
    </row>
    <row r="48" spans="1:11" x14ac:dyDescent="0.25">
      <c r="A48" s="204" t="s">
        <v>81</v>
      </c>
      <c r="B48" s="96">
        <v>1103</v>
      </c>
      <c r="C48" s="96">
        <v>532</v>
      </c>
      <c r="D48" s="96">
        <v>571</v>
      </c>
      <c r="E48" s="63"/>
      <c r="F48" s="197"/>
      <c r="G48" s="197"/>
      <c r="H48" s="197"/>
      <c r="I48" s="197"/>
      <c r="J48" s="189"/>
      <c r="K48" s="18"/>
    </row>
    <row r="49" spans="1:11" x14ac:dyDescent="0.25">
      <c r="A49" s="72" t="s">
        <v>80</v>
      </c>
      <c r="B49" s="79">
        <v>209</v>
      </c>
      <c r="C49" s="79">
        <v>96</v>
      </c>
      <c r="D49" s="79">
        <v>113</v>
      </c>
      <c r="E49" s="63"/>
      <c r="F49" s="197"/>
      <c r="G49" s="197"/>
      <c r="H49" s="197"/>
      <c r="I49" s="197"/>
      <c r="J49" s="189"/>
      <c r="K49" s="18"/>
    </row>
    <row r="50" spans="1:11" x14ac:dyDescent="0.25">
      <c r="A50" s="72" t="s">
        <v>79</v>
      </c>
      <c r="B50" s="79">
        <v>264</v>
      </c>
      <c r="C50" s="79">
        <v>136</v>
      </c>
      <c r="D50" s="79">
        <v>128</v>
      </c>
      <c r="E50" s="63"/>
      <c r="F50" s="197"/>
      <c r="G50" s="197"/>
      <c r="H50" s="197"/>
      <c r="I50" s="197"/>
      <c r="J50" s="189"/>
      <c r="K50" s="18"/>
    </row>
    <row r="51" spans="1:11" x14ac:dyDescent="0.25">
      <c r="A51" s="72" t="s">
        <v>78</v>
      </c>
      <c r="B51" s="79">
        <v>209</v>
      </c>
      <c r="C51" s="79">
        <v>110</v>
      </c>
      <c r="D51" s="79">
        <v>99</v>
      </c>
      <c r="E51" s="63"/>
      <c r="F51" s="197"/>
      <c r="G51" s="197"/>
      <c r="H51" s="197"/>
      <c r="I51" s="197"/>
      <c r="J51" s="189"/>
      <c r="K51" s="17"/>
    </row>
    <row r="52" spans="1:11" x14ac:dyDescent="0.25">
      <c r="A52" s="72" t="s">
        <v>77</v>
      </c>
      <c r="B52" s="79">
        <v>214</v>
      </c>
      <c r="C52" s="79">
        <v>122</v>
      </c>
      <c r="D52" s="79">
        <v>92</v>
      </c>
      <c r="E52" s="63"/>
      <c r="F52" s="197"/>
      <c r="G52" s="197"/>
      <c r="H52" s="197"/>
      <c r="I52" s="197"/>
      <c r="J52" s="189"/>
      <c r="K52" s="17"/>
    </row>
    <row r="53" spans="1:11" x14ac:dyDescent="0.25">
      <c r="A53" s="72" t="s">
        <v>76</v>
      </c>
      <c r="B53" s="79">
        <v>164</v>
      </c>
      <c r="C53" s="79">
        <v>84</v>
      </c>
      <c r="D53" s="79">
        <v>80</v>
      </c>
      <c r="E53" s="63"/>
      <c r="F53" s="197"/>
      <c r="G53" s="197"/>
      <c r="H53" s="197"/>
      <c r="I53" s="197"/>
      <c r="J53" s="189"/>
      <c r="K53" s="17"/>
    </row>
    <row r="54" spans="1:11" x14ac:dyDescent="0.25">
      <c r="A54" s="204" t="s">
        <v>75</v>
      </c>
      <c r="B54" s="96">
        <v>1060</v>
      </c>
      <c r="C54" s="96">
        <v>548</v>
      </c>
      <c r="D54" s="96">
        <v>512</v>
      </c>
      <c r="E54" s="63"/>
      <c r="F54" s="197"/>
      <c r="G54" s="197"/>
      <c r="H54" s="197"/>
      <c r="I54" s="197"/>
      <c r="J54" s="189"/>
      <c r="K54" s="17"/>
    </row>
    <row r="55" spans="1:11" x14ac:dyDescent="0.25">
      <c r="A55" s="72" t="s">
        <v>74</v>
      </c>
      <c r="B55" s="79">
        <v>203</v>
      </c>
      <c r="C55" s="79">
        <v>95</v>
      </c>
      <c r="D55" s="79">
        <v>108</v>
      </c>
      <c r="E55" s="63"/>
      <c r="F55" s="197"/>
      <c r="G55" s="197"/>
      <c r="H55" s="197"/>
      <c r="I55" s="197"/>
      <c r="J55" s="189"/>
      <c r="K55" s="17"/>
    </row>
    <row r="56" spans="1:11" x14ac:dyDescent="0.25">
      <c r="A56" s="72" t="s">
        <v>73</v>
      </c>
      <c r="B56" s="79">
        <v>188</v>
      </c>
      <c r="C56" s="79">
        <v>89</v>
      </c>
      <c r="D56" s="79">
        <v>99</v>
      </c>
      <c r="E56" s="63"/>
      <c r="F56" s="197"/>
      <c r="G56" s="197"/>
      <c r="H56" s="197"/>
      <c r="I56" s="197"/>
      <c r="J56" s="189"/>
      <c r="K56" s="17"/>
    </row>
    <row r="57" spans="1:11" x14ac:dyDescent="0.25">
      <c r="A57" s="72" t="s">
        <v>72</v>
      </c>
      <c r="B57" s="79">
        <v>176</v>
      </c>
      <c r="C57" s="79">
        <v>83</v>
      </c>
      <c r="D57" s="79">
        <v>93</v>
      </c>
      <c r="E57" s="63"/>
      <c r="F57" s="197"/>
      <c r="G57" s="197"/>
      <c r="H57" s="197"/>
      <c r="I57" s="197"/>
      <c r="J57" s="189"/>
      <c r="K57" s="17"/>
    </row>
    <row r="58" spans="1:11" x14ac:dyDescent="0.25">
      <c r="A58" s="72" t="s">
        <v>71</v>
      </c>
      <c r="B58" s="79">
        <v>212</v>
      </c>
      <c r="C58" s="79">
        <v>109</v>
      </c>
      <c r="D58" s="79">
        <v>103</v>
      </c>
      <c r="E58" s="63"/>
      <c r="F58" s="197"/>
      <c r="G58" s="197"/>
      <c r="H58" s="197"/>
      <c r="I58" s="197"/>
      <c r="J58" s="189"/>
      <c r="K58" s="17"/>
    </row>
    <row r="59" spans="1:11" x14ac:dyDescent="0.25">
      <c r="A59" s="72" t="s">
        <v>70</v>
      </c>
      <c r="B59" s="79">
        <v>164</v>
      </c>
      <c r="C59" s="79">
        <v>85</v>
      </c>
      <c r="D59" s="79">
        <v>79</v>
      </c>
      <c r="E59" s="63"/>
      <c r="F59" s="197"/>
      <c r="G59" s="197"/>
      <c r="H59" s="197"/>
      <c r="I59" s="197"/>
      <c r="J59" s="189"/>
      <c r="K59" s="17"/>
    </row>
    <row r="60" spans="1:11" x14ac:dyDescent="0.25">
      <c r="A60" s="204" t="s">
        <v>69</v>
      </c>
      <c r="B60" s="96">
        <v>943</v>
      </c>
      <c r="C60" s="96">
        <v>461</v>
      </c>
      <c r="D60" s="96">
        <v>482</v>
      </c>
      <c r="E60" s="63"/>
      <c r="F60" s="197"/>
      <c r="G60" s="197"/>
      <c r="H60" s="197"/>
      <c r="I60" s="197"/>
      <c r="J60" s="189"/>
      <c r="K60" s="17"/>
    </row>
    <row r="61" spans="1:11" x14ac:dyDescent="0.25">
      <c r="A61" s="72" t="s">
        <v>68</v>
      </c>
      <c r="B61" s="79">
        <v>193</v>
      </c>
      <c r="C61" s="79">
        <v>104</v>
      </c>
      <c r="D61" s="79">
        <v>89</v>
      </c>
      <c r="E61" s="63"/>
      <c r="F61" s="197"/>
      <c r="G61" s="197"/>
      <c r="H61" s="197"/>
      <c r="I61" s="197"/>
      <c r="J61" s="189"/>
      <c r="K61" s="17"/>
    </row>
    <row r="62" spans="1:11" x14ac:dyDescent="0.25">
      <c r="A62" s="72" t="s">
        <v>67</v>
      </c>
      <c r="B62" s="79">
        <v>153</v>
      </c>
      <c r="C62" s="79">
        <v>77</v>
      </c>
      <c r="D62" s="79">
        <v>76</v>
      </c>
      <c r="E62" s="63"/>
      <c r="F62" s="197"/>
      <c r="G62" s="197"/>
      <c r="H62" s="197"/>
      <c r="I62" s="197"/>
      <c r="J62" s="189"/>
      <c r="K62" s="17"/>
    </row>
    <row r="63" spans="1:11" x14ac:dyDescent="0.25">
      <c r="A63" s="72" t="s">
        <v>66</v>
      </c>
      <c r="B63" s="79">
        <v>191</v>
      </c>
      <c r="C63" s="79">
        <v>77</v>
      </c>
      <c r="D63" s="79">
        <v>114</v>
      </c>
      <c r="E63" s="63"/>
      <c r="F63" s="197"/>
      <c r="G63" s="197"/>
      <c r="H63" s="197"/>
      <c r="I63" s="197"/>
      <c r="J63" s="189"/>
      <c r="K63" s="17"/>
    </row>
    <row r="64" spans="1:11" x14ac:dyDescent="0.25">
      <c r="A64" s="72" t="s">
        <v>65</v>
      </c>
      <c r="B64" s="79">
        <v>172</v>
      </c>
      <c r="C64" s="79">
        <v>85</v>
      </c>
      <c r="D64" s="79">
        <v>87</v>
      </c>
      <c r="E64" s="63"/>
      <c r="F64" s="197"/>
      <c r="G64" s="197"/>
      <c r="H64" s="197"/>
      <c r="I64" s="197"/>
      <c r="J64" s="189"/>
      <c r="K64" s="17"/>
    </row>
    <row r="65" spans="1:11" x14ac:dyDescent="0.25">
      <c r="A65" s="72" t="s">
        <v>64</v>
      </c>
      <c r="B65" s="79">
        <v>162</v>
      </c>
      <c r="C65" s="79">
        <v>78</v>
      </c>
      <c r="D65" s="79">
        <v>84</v>
      </c>
      <c r="E65" s="63"/>
      <c r="F65" s="197"/>
      <c r="G65" s="197"/>
      <c r="H65" s="197"/>
      <c r="I65" s="197"/>
      <c r="J65" s="189"/>
      <c r="K65" s="17"/>
    </row>
    <row r="66" spans="1:11" x14ac:dyDescent="0.25">
      <c r="A66" s="204" t="s">
        <v>63</v>
      </c>
      <c r="B66" s="96">
        <v>871</v>
      </c>
      <c r="C66" s="96">
        <v>421</v>
      </c>
      <c r="D66" s="96">
        <v>450</v>
      </c>
      <c r="E66" s="63"/>
      <c r="F66" s="197"/>
      <c r="G66" s="197"/>
      <c r="H66" s="197"/>
      <c r="I66" s="197"/>
      <c r="J66" s="189"/>
      <c r="K66" s="17"/>
    </row>
    <row r="67" spans="1:11" x14ac:dyDescent="0.25">
      <c r="A67" s="72" t="s">
        <v>62</v>
      </c>
      <c r="B67" s="79">
        <v>177</v>
      </c>
      <c r="C67" s="79">
        <v>89</v>
      </c>
      <c r="D67" s="79">
        <v>88</v>
      </c>
      <c r="E67" s="63"/>
      <c r="F67" s="197"/>
      <c r="G67" s="197"/>
      <c r="H67" s="197"/>
      <c r="I67" s="197"/>
      <c r="J67" s="189"/>
      <c r="K67" s="17"/>
    </row>
    <row r="68" spans="1:11" x14ac:dyDescent="0.25">
      <c r="A68" s="72" t="s">
        <v>61</v>
      </c>
      <c r="B68" s="79">
        <v>160</v>
      </c>
      <c r="C68" s="79">
        <v>69</v>
      </c>
      <c r="D68" s="79">
        <v>91</v>
      </c>
      <c r="E68" s="63"/>
      <c r="F68" s="197"/>
      <c r="G68" s="197"/>
      <c r="H68" s="197"/>
      <c r="I68" s="197"/>
      <c r="J68" s="189"/>
      <c r="K68" s="17"/>
    </row>
    <row r="69" spans="1:11" x14ac:dyDescent="0.25">
      <c r="A69" s="72" t="s">
        <v>60</v>
      </c>
      <c r="B69" s="79">
        <v>164</v>
      </c>
      <c r="C69" s="79">
        <v>86</v>
      </c>
      <c r="D69" s="79">
        <v>78</v>
      </c>
      <c r="E69" s="63"/>
      <c r="F69" s="197"/>
      <c r="G69" s="197"/>
      <c r="H69" s="197"/>
      <c r="I69" s="197"/>
      <c r="J69" s="189"/>
      <c r="K69" s="17"/>
    </row>
    <row r="70" spans="1:11" x14ac:dyDescent="0.25">
      <c r="A70" s="72" t="s">
        <v>59</v>
      </c>
      <c r="B70" s="79">
        <v>182</v>
      </c>
      <c r="C70" s="79">
        <v>90</v>
      </c>
      <c r="D70" s="79">
        <v>92</v>
      </c>
      <c r="E70" s="63"/>
      <c r="F70" s="197"/>
      <c r="G70" s="197"/>
      <c r="H70" s="197"/>
      <c r="I70" s="197"/>
      <c r="J70" s="189"/>
      <c r="K70" s="17"/>
    </row>
    <row r="71" spans="1:11" x14ac:dyDescent="0.25">
      <c r="A71" s="72" t="s">
        <v>58</v>
      </c>
      <c r="B71" s="79">
        <v>199</v>
      </c>
      <c r="C71" s="79">
        <v>89</v>
      </c>
      <c r="D71" s="79">
        <v>110</v>
      </c>
      <c r="E71" s="63"/>
      <c r="F71" s="197"/>
      <c r="G71" s="197"/>
      <c r="H71" s="197"/>
      <c r="I71" s="197"/>
      <c r="J71" s="189"/>
      <c r="K71" s="17"/>
    </row>
    <row r="72" spans="1:11" x14ac:dyDescent="0.25">
      <c r="A72" s="204" t="s">
        <v>57</v>
      </c>
      <c r="B72" s="96">
        <v>882</v>
      </c>
      <c r="C72" s="96">
        <v>423</v>
      </c>
      <c r="D72" s="96">
        <v>459</v>
      </c>
      <c r="E72" s="63"/>
      <c r="F72" s="197"/>
      <c r="G72" s="197"/>
      <c r="H72" s="197"/>
      <c r="I72" s="197"/>
      <c r="J72" s="189"/>
      <c r="K72" s="17"/>
    </row>
    <row r="73" spans="1:11" x14ac:dyDescent="0.25">
      <c r="A73" s="72" t="s">
        <v>56</v>
      </c>
      <c r="B73" s="79">
        <v>219</v>
      </c>
      <c r="C73" s="79">
        <v>92</v>
      </c>
      <c r="D73" s="79">
        <v>127</v>
      </c>
      <c r="E73" s="63"/>
      <c r="F73" s="197"/>
      <c r="G73" s="197"/>
      <c r="H73" s="197"/>
      <c r="I73" s="197"/>
      <c r="J73" s="189"/>
      <c r="K73" s="17"/>
    </row>
    <row r="74" spans="1:11" x14ac:dyDescent="0.25">
      <c r="A74" s="72" t="s">
        <v>55</v>
      </c>
      <c r="B74" s="79">
        <v>197</v>
      </c>
      <c r="C74" s="79">
        <v>86</v>
      </c>
      <c r="D74" s="79">
        <v>111</v>
      </c>
      <c r="E74" s="63"/>
      <c r="F74" s="197"/>
      <c r="G74" s="197"/>
      <c r="H74" s="197"/>
      <c r="I74" s="197"/>
      <c r="J74" s="189"/>
      <c r="K74" s="17"/>
    </row>
    <row r="75" spans="1:11" x14ac:dyDescent="0.25">
      <c r="A75" s="72" t="s">
        <v>54</v>
      </c>
      <c r="B75" s="79">
        <v>233</v>
      </c>
      <c r="C75" s="79">
        <v>122</v>
      </c>
      <c r="D75" s="79">
        <v>111</v>
      </c>
      <c r="E75" s="63"/>
      <c r="F75" s="197"/>
      <c r="G75" s="197"/>
      <c r="H75" s="197"/>
      <c r="I75" s="197"/>
      <c r="J75" s="189"/>
      <c r="K75" s="17"/>
    </row>
    <row r="76" spans="1:11" x14ac:dyDescent="0.25">
      <c r="A76" s="72" t="s">
        <v>53</v>
      </c>
      <c r="B76" s="79">
        <v>233</v>
      </c>
      <c r="C76" s="79">
        <v>109</v>
      </c>
      <c r="D76" s="79">
        <v>124</v>
      </c>
      <c r="E76" s="63"/>
      <c r="F76" s="197"/>
      <c r="G76" s="197"/>
      <c r="H76" s="197"/>
      <c r="I76" s="197"/>
      <c r="J76" s="189"/>
      <c r="K76" s="17"/>
    </row>
    <row r="77" spans="1:11" x14ac:dyDescent="0.25">
      <c r="A77" s="72" t="s">
        <v>52</v>
      </c>
      <c r="B77" s="79">
        <v>204</v>
      </c>
      <c r="C77" s="79">
        <v>94</v>
      </c>
      <c r="D77" s="79">
        <v>110</v>
      </c>
      <c r="E77" s="63"/>
      <c r="F77" s="197"/>
      <c r="G77" s="197"/>
      <c r="H77" s="197"/>
      <c r="I77" s="197"/>
      <c r="J77" s="189"/>
      <c r="K77" s="17"/>
    </row>
    <row r="78" spans="1:11" x14ac:dyDescent="0.25">
      <c r="A78" s="204" t="s">
        <v>51</v>
      </c>
      <c r="B78" s="96">
        <v>1086</v>
      </c>
      <c r="C78" s="96">
        <v>503</v>
      </c>
      <c r="D78" s="96">
        <v>583</v>
      </c>
      <c r="E78" s="63"/>
      <c r="F78" s="197"/>
      <c r="G78" s="197"/>
      <c r="H78" s="197"/>
      <c r="I78" s="197"/>
      <c r="J78" s="189"/>
      <c r="K78" s="17"/>
    </row>
    <row r="79" spans="1:11" x14ac:dyDescent="0.25">
      <c r="A79" s="72" t="s">
        <v>50</v>
      </c>
      <c r="B79" s="79">
        <v>218</v>
      </c>
      <c r="C79" s="79">
        <v>106</v>
      </c>
      <c r="D79" s="79">
        <v>112</v>
      </c>
      <c r="E79" s="63"/>
      <c r="F79" s="197"/>
      <c r="G79" s="197"/>
      <c r="H79" s="197"/>
      <c r="I79" s="197"/>
      <c r="J79" s="189"/>
      <c r="K79" s="17"/>
    </row>
    <row r="80" spans="1:11" x14ac:dyDescent="0.25">
      <c r="A80" s="72" t="s">
        <v>49</v>
      </c>
      <c r="B80" s="79">
        <v>189</v>
      </c>
      <c r="C80" s="79">
        <v>89</v>
      </c>
      <c r="D80" s="79">
        <v>100</v>
      </c>
      <c r="E80" s="63"/>
      <c r="F80" s="197"/>
      <c r="G80" s="197"/>
      <c r="H80" s="197"/>
      <c r="I80" s="197"/>
      <c r="J80" s="189"/>
      <c r="K80" s="17"/>
    </row>
    <row r="81" spans="1:11" x14ac:dyDescent="0.25">
      <c r="A81" s="72" t="s">
        <v>48</v>
      </c>
      <c r="B81" s="79">
        <v>182</v>
      </c>
      <c r="C81" s="79">
        <v>71</v>
      </c>
      <c r="D81" s="79">
        <v>111</v>
      </c>
      <c r="E81" s="63"/>
      <c r="F81" s="197"/>
      <c r="G81" s="197"/>
      <c r="H81" s="197"/>
      <c r="I81" s="197"/>
      <c r="J81" s="189"/>
      <c r="K81" s="17"/>
    </row>
    <row r="82" spans="1:11" x14ac:dyDescent="0.25">
      <c r="A82" s="72" t="s">
        <v>47</v>
      </c>
      <c r="B82" s="79">
        <v>130</v>
      </c>
      <c r="C82" s="79">
        <v>68</v>
      </c>
      <c r="D82" s="79">
        <v>62</v>
      </c>
      <c r="E82" s="63"/>
      <c r="F82" s="197"/>
      <c r="G82" s="197"/>
      <c r="H82" s="197"/>
      <c r="I82" s="197"/>
      <c r="J82" s="189"/>
      <c r="K82" s="17"/>
    </row>
    <row r="83" spans="1:11" x14ac:dyDescent="0.25">
      <c r="A83" s="72" t="s">
        <v>46</v>
      </c>
      <c r="B83" s="79">
        <v>145</v>
      </c>
      <c r="C83" s="79">
        <v>70</v>
      </c>
      <c r="D83" s="79">
        <v>75</v>
      </c>
      <c r="E83" s="63"/>
      <c r="F83" s="197"/>
      <c r="G83" s="197"/>
      <c r="H83" s="197"/>
      <c r="I83" s="197"/>
      <c r="J83" s="189"/>
      <c r="K83" s="17"/>
    </row>
    <row r="84" spans="1:11" x14ac:dyDescent="0.25">
      <c r="A84" s="204" t="s">
        <v>45</v>
      </c>
      <c r="B84" s="96">
        <v>864</v>
      </c>
      <c r="C84" s="96">
        <v>404</v>
      </c>
      <c r="D84" s="96">
        <v>460</v>
      </c>
      <c r="E84" s="63"/>
      <c r="F84" s="197"/>
      <c r="G84" s="197"/>
      <c r="H84" s="197"/>
      <c r="I84" s="197"/>
      <c r="J84" s="189"/>
      <c r="K84" s="17"/>
    </row>
    <row r="85" spans="1:11" x14ac:dyDescent="0.25">
      <c r="A85" s="72" t="s">
        <v>44</v>
      </c>
      <c r="B85" s="79">
        <v>114</v>
      </c>
      <c r="C85" s="79">
        <v>51</v>
      </c>
      <c r="D85" s="79">
        <v>63</v>
      </c>
      <c r="E85" s="63"/>
      <c r="F85" s="197"/>
      <c r="G85" s="197"/>
      <c r="H85" s="197"/>
      <c r="I85" s="197"/>
      <c r="J85" s="189"/>
      <c r="K85" s="17"/>
    </row>
    <row r="86" spans="1:11" x14ac:dyDescent="0.25">
      <c r="A86" s="72" t="s">
        <v>43</v>
      </c>
      <c r="B86" s="79">
        <v>122</v>
      </c>
      <c r="C86" s="79">
        <v>48</v>
      </c>
      <c r="D86" s="79">
        <v>74</v>
      </c>
      <c r="E86" s="63"/>
      <c r="F86" s="197"/>
      <c r="G86" s="197"/>
      <c r="H86" s="197"/>
      <c r="I86" s="197"/>
      <c r="J86" s="189"/>
      <c r="K86" s="17"/>
    </row>
    <row r="87" spans="1:11" x14ac:dyDescent="0.25">
      <c r="A87" s="72" t="s">
        <v>42</v>
      </c>
      <c r="B87" s="79">
        <v>117</v>
      </c>
      <c r="C87" s="79">
        <v>56</v>
      </c>
      <c r="D87" s="79">
        <v>61</v>
      </c>
      <c r="E87" s="63"/>
      <c r="F87" s="197"/>
      <c r="G87" s="197"/>
      <c r="H87" s="197"/>
      <c r="I87" s="197"/>
      <c r="J87" s="189"/>
      <c r="K87" s="17"/>
    </row>
    <row r="88" spans="1:11" x14ac:dyDescent="0.25">
      <c r="A88" s="72" t="s">
        <v>41</v>
      </c>
      <c r="B88" s="79">
        <v>97</v>
      </c>
      <c r="C88" s="79">
        <v>37</v>
      </c>
      <c r="D88" s="79">
        <v>60</v>
      </c>
      <c r="E88" s="63"/>
      <c r="F88" s="197"/>
      <c r="G88" s="197"/>
      <c r="H88" s="197"/>
      <c r="I88" s="197"/>
      <c r="J88" s="189"/>
      <c r="K88" s="17"/>
    </row>
    <row r="89" spans="1:11" x14ac:dyDescent="0.25">
      <c r="A89" s="72" t="s">
        <v>40</v>
      </c>
      <c r="B89" s="79">
        <v>77</v>
      </c>
      <c r="C89" s="79">
        <v>23</v>
      </c>
      <c r="D89" s="79">
        <v>54</v>
      </c>
      <c r="E89" s="63"/>
      <c r="F89" s="197"/>
      <c r="G89" s="197"/>
      <c r="H89" s="197"/>
      <c r="I89" s="197"/>
      <c r="J89" s="189"/>
      <c r="K89" s="17"/>
    </row>
    <row r="90" spans="1:11" x14ac:dyDescent="0.25">
      <c r="A90" s="204" t="s">
        <v>39</v>
      </c>
      <c r="B90" s="96">
        <v>527</v>
      </c>
      <c r="C90" s="96">
        <v>215</v>
      </c>
      <c r="D90" s="96">
        <v>312</v>
      </c>
      <c r="E90" s="63"/>
      <c r="F90" s="197"/>
      <c r="G90" s="197"/>
      <c r="H90" s="197"/>
      <c r="I90" s="197"/>
      <c r="J90" s="189"/>
      <c r="K90" s="17"/>
    </row>
    <row r="91" spans="1:11" x14ac:dyDescent="0.25">
      <c r="A91" s="72" t="s">
        <v>38</v>
      </c>
      <c r="B91" s="79">
        <v>56</v>
      </c>
      <c r="C91" s="79">
        <v>14</v>
      </c>
      <c r="D91" s="79">
        <v>42</v>
      </c>
      <c r="E91" s="63"/>
      <c r="F91" s="197"/>
      <c r="G91" s="197"/>
      <c r="H91" s="197"/>
      <c r="I91" s="197"/>
      <c r="J91" s="189"/>
      <c r="K91" s="17"/>
    </row>
    <row r="92" spans="1:11" x14ac:dyDescent="0.25">
      <c r="A92" s="72" t="s">
        <v>37</v>
      </c>
      <c r="B92" s="79">
        <v>40</v>
      </c>
      <c r="C92" s="79">
        <v>17</v>
      </c>
      <c r="D92" s="79">
        <v>23</v>
      </c>
      <c r="E92" s="63"/>
      <c r="F92" s="197"/>
      <c r="G92" s="197"/>
      <c r="H92" s="197"/>
      <c r="I92" s="197"/>
      <c r="J92" s="189"/>
      <c r="K92" s="17"/>
    </row>
    <row r="93" spans="1:11" x14ac:dyDescent="0.25">
      <c r="A93" s="72" t="s">
        <v>36</v>
      </c>
      <c r="B93" s="79">
        <v>32</v>
      </c>
      <c r="C93" s="79">
        <v>9</v>
      </c>
      <c r="D93" s="79">
        <v>23</v>
      </c>
      <c r="E93" s="63"/>
      <c r="F93" s="197"/>
      <c r="G93" s="197"/>
      <c r="H93" s="197"/>
      <c r="I93" s="197"/>
      <c r="J93" s="189"/>
      <c r="K93" s="17"/>
    </row>
    <row r="94" spans="1:11" x14ac:dyDescent="0.25">
      <c r="A94" s="72" t="s">
        <v>35</v>
      </c>
      <c r="B94" s="79">
        <v>14</v>
      </c>
      <c r="C94" s="79">
        <v>4</v>
      </c>
      <c r="D94" s="79">
        <v>10</v>
      </c>
      <c r="E94" s="63"/>
      <c r="F94" s="197"/>
      <c r="G94" s="197"/>
      <c r="H94" s="197"/>
      <c r="I94" s="197"/>
      <c r="J94" s="189"/>
      <c r="K94" s="17"/>
    </row>
    <row r="95" spans="1:11" x14ac:dyDescent="0.25">
      <c r="A95" s="72" t="s">
        <v>34</v>
      </c>
      <c r="B95" s="79">
        <v>12</v>
      </c>
      <c r="C95" s="79" t="s">
        <v>0</v>
      </c>
      <c r="D95" s="79">
        <v>12</v>
      </c>
      <c r="E95" s="63"/>
      <c r="F95" s="197"/>
      <c r="G95" s="197"/>
      <c r="H95" s="197"/>
      <c r="I95" s="197"/>
      <c r="J95" s="189"/>
      <c r="K95" s="17"/>
    </row>
    <row r="96" spans="1:11" x14ac:dyDescent="0.25">
      <c r="A96" s="204" t="s">
        <v>33</v>
      </c>
      <c r="B96" s="96">
        <v>154</v>
      </c>
      <c r="C96" s="96">
        <v>44</v>
      </c>
      <c r="D96" s="96">
        <v>110</v>
      </c>
      <c r="E96" s="63"/>
      <c r="F96" s="197"/>
      <c r="G96" s="197"/>
      <c r="H96" s="197"/>
      <c r="I96" s="197"/>
      <c r="J96" s="189"/>
      <c r="K96" s="17"/>
    </row>
    <row r="97" spans="1:11" x14ac:dyDescent="0.25">
      <c r="A97" s="72" t="s">
        <v>32</v>
      </c>
      <c r="B97" s="79">
        <v>40</v>
      </c>
      <c r="C97" s="79">
        <v>5</v>
      </c>
      <c r="D97" s="79">
        <v>35</v>
      </c>
      <c r="E97" s="63"/>
      <c r="F97" s="197"/>
      <c r="G97" s="197"/>
      <c r="H97" s="197"/>
      <c r="I97" s="197"/>
      <c r="J97" s="189"/>
      <c r="K97" s="17"/>
    </row>
    <row r="98" spans="1:11" x14ac:dyDescent="0.25">
      <c r="A98" s="72" t="s">
        <v>31</v>
      </c>
      <c r="B98" s="79">
        <v>46</v>
      </c>
      <c r="C98" s="79">
        <v>13</v>
      </c>
      <c r="D98" s="79">
        <v>33</v>
      </c>
      <c r="E98" s="63"/>
      <c r="F98" s="197"/>
      <c r="G98" s="197"/>
      <c r="H98" s="197"/>
      <c r="I98" s="197"/>
      <c r="J98" s="189"/>
      <c r="K98" s="17"/>
    </row>
    <row r="99" spans="1:11" x14ac:dyDescent="0.25">
      <c r="A99" s="72" t="s">
        <v>30</v>
      </c>
      <c r="B99" s="79">
        <v>69</v>
      </c>
      <c r="C99" s="79">
        <v>25</v>
      </c>
      <c r="D99" s="79">
        <v>44</v>
      </c>
      <c r="E99" s="63"/>
      <c r="F99" s="197"/>
      <c r="G99" s="197"/>
      <c r="H99" s="197"/>
      <c r="I99" s="197"/>
      <c r="J99" s="189"/>
      <c r="K99" s="17"/>
    </row>
    <row r="100" spans="1:11" x14ac:dyDescent="0.25">
      <c r="A100" s="72" t="s">
        <v>29</v>
      </c>
      <c r="B100" s="79">
        <v>48</v>
      </c>
      <c r="C100" s="79">
        <v>21</v>
      </c>
      <c r="D100" s="79">
        <v>27</v>
      </c>
      <c r="E100" s="63"/>
      <c r="F100" s="197"/>
      <c r="G100" s="197"/>
      <c r="H100" s="197"/>
      <c r="I100" s="197"/>
      <c r="J100" s="189"/>
      <c r="K100" s="17"/>
    </row>
    <row r="101" spans="1:11" x14ac:dyDescent="0.25">
      <c r="A101" s="72" t="s">
        <v>28</v>
      </c>
      <c r="B101" s="79">
        <v>37</v>
      </c>
      <c r="C101" s="79">
        <v>17</v>
      </c>
      <c r="D101" s="79">
        <v>20</v>
      </c>
      <c r="E101" s="63"/>
      <c r="F101" s="197"/>
      <c r="G101" s="197"/>
      <c r="H101" s="197"/>
      <c r="I101" s="197"/>
      <c r="J101" s="189"/>
      <c r="K101" s="17"/>
    </row>
    <row r="102" spans="1:11" x14ac:dyDescent="0.25">
      <c r="A102" s="204" t="s">
        <v>27</v>
      </c>
      <c r="B102" s="96">
        <v>240</v>
      </c>
      <c r="C102" s="96">
        <v>81</v>
      </c>
      <c r="D102" s="96">
        <v>159</v>
      </c>
      <c r="E102" s="63"/>
      <c r="F102" s="197"/>
      <c r="G102" s="197"/>
      <c r="H102" s="197"/>
      <c r="I102" s="197"/>
      <c r="J102" s="189"/>
      <c r="K102" s="17"/>
    </row>
    <row r="103" spans="1:11" x14ac:dyDescent="0.25">
      <c r="A103" s="72" t="s">
        <v>26</v>
      </c>
      <c r="B103" s="79">
        <v>20</v>
      </c>
      <c r="C103" s="79">
        <v>2</v>
      </c>
      <c r="D103" s="79">
        <v>18</v>
      </c>
      <c r="E103" s="63"/>
      <c r="F103" s="197"/>
      <c r="G103" s="197"/>
      <c r="H103" s="197"/>
      <c r="I103" s="197"/>
      <c r="J103" s="189"/>
      <c r="K103" s="17"/>
    </row>
    <row r="104" spans="1:11" x14ac:dyDescent="0.25">
      <c r="A104" s="72" t="s">
        <v>25</v>
      </c>
      <c r="B104" s="79">
        <v>12</v>
      </c>
      <c r="C104" s="79" t="s">
        <v>0</v>
      </c>
      <c r="D104" s="79">
        <v>12</v>
      </c>
      <c r="E104" s="63"/>
      <c r="F104" s="197"/>
      <c r="G104" s="197"/>
      <c r="H104" s="197"/>
      <c r="I104" s="197"/>
      <c r="J104" s="189"/>
      <c r="K104" s="17"/>
    </row>
    <row r="105" spans="1:11" x14ac:dyDescent="0.25">
      <c r="A105" s="72" t="s">
        <v>24</v>
      </c>
      <c r="B105" s="79">
        <v>28</v>
      </c>
      <c r="C105" s="79">
        <v>7</v>
      </c>
      <c r="D105" s="79">
        <v>21</v>
      </c>
      <c r="E105" s="63"/>
      <c r="F105" s="197"/>
      <c r="G105" s="197"/>
      <c r="H105" s="197"/>
      <c r="I105" s="197"/>
      <c r="J105" s="189"/>
      <c r="K105" s="17"/>
    </row>
    <row r="106" spans="1:11" x14ac:dyDescent="0.25">
      <c r="A106" s="72" t="s">
        <v>23</v>
      </c>
      <c r="B106" s="79">
        <v>26</v>
      </c>
      <c r="C106" s="79">
        <v>6</v>
      </c>
      <c r="D106" s="79">
        <v>20</v>
      </c>
      <c r="E106" s="63"/>
      <c r="F106" s="197"/>
      <c r="G106" s="197"/>
      <c r="H106" s="197"/>
      <c r="I106" s="197"/>
      <c r="J106" s="189"/>
      <c r="K106" s="17"/>
    </row>
    <row r="107" spans="1:11" x14ac:dyDescent="0.25">
      <c r="A107" s="72" t="s">
        <v>22</v>
      </c>
      <c r="B107" s="79">
        <v>23</v>
      </c>
      <c r="C107" s="79">
        <v>10</v>
      </c>
      <c r="D107" s="79">
        <v>13</v>
      </c>
      <c r="E107" s="63"/>
      <c r="F107" s="197"/>
      <c r="G107" s="197"/>
      <c r="H107" s="197"/>
      <c r="I107" s="197"/>
      <c r="J107" s="189"/>
      <c r="K107" s="17"/>
    </row>
    <row r="108" spans="1:11" x14ac:dyDescent="0.25">
      <c r="A108" s="204" t="s">
        <v>21</v>
      </c>
      <c r="B108" s="96">
        <v>109</v>
      </c>
      <c r="C108" s="96">
        <v>25</v>
      </c>
      <c r="D108" s="96">
        <v>84</v>
      </c>
      <c r="E108" s="63"/>
      <c r="F108" s="197"/>
      <c r="G108" s="197"/>
      <c r="H108" s="197"/>
      <c r="I108" s="197"/>
      <c r="J108" s="189"/>
      <c r="K108" s="17"/>
    </row>
    <row r="109" spans="1:11" x14ac:dyDescent="0.25">
      <c r="A109" s="72" t="s">
        <v>20</v>
      </c>
      <c r="B109" s="79">
        <v>15</v>
      </c>
      <c r="C109" s="79">
        <v>3</v>
      </c>
      <c r="D109" s="79">
        <v>12</v>
      </c>
      <c r="E109" s="63"/>
      <c r="F109" s="197"/>
      <c r="G109" s="197"/>
      <c r="H109" s="197"/>
      <c r="I109" s="197"/>
      <c r="J109" s="189"/>
      <c r="K109" s="17"/>
    </row>
    <row r="110" spans="1:11" x14ac:dyDescent="0.25">
      <c r="A110" s="72" t="s">
        <v>19</v>
      </c>
      <c r="B110" s="79">
        <v>22</v>
      </c>
      <c r="C110" s="79">
        <v>5</v>
      </c>
      <c r="D110" s="79">
        <v>17</v>
      </c>
      <c r="E110" s="63"/>
      <c r="F110" s="197"/>
      <c r="G110" s="197"/>
      <c r="H110" s="197"/>
      <c r="I110" s="197"/>
      <c r="J110" s="189"/>
      <c r="K110" s="17"/>
    </row>
    <row r="111" spans="1:11" x14ac:dyDescent="0.25">
      <c r="A111" s="72" t="s">
        <v>18</v>
      </c>
      <c r="B111" s="79">
        <v>20</v>
      </c>
      <c r="C111" s="79">
        <v>3</v>
      </c>
      <c r="D111" s="79">
        <v>17</v>
      </c>
      <c r="E111" s="63"/>
      <c r="F111" s="197"/>
      <c r="G111" s="197"/>
      <c r="H111" s="197"/>
      <c r="I111" s="197"/>
      <c r="J111" s="189"/>
      <c r="K111" s="17"/>
    </row>
    <row r="112" spans="1:11" x14ac:dyDescent="0.25">
      <c r="A112" s="72" t="s">
        <v>17</v>
      </c>
      <c r="B112" s="79">
        <v>8</v>
      </c>
      <c r="C112" s="79">
        <v>1</v>
      </c>
      <c r="D112" s="79">
        <v>7</v>
      </c>
      <c r="E112" s="63"/>
      <c r="F112" s="197"/>
      <c r="G112" s="197"/>
      <c r="H112" s="197"/>
      <c r="I112" s="197"/>
      <c r="J112" s="189"/>
      <c r="K112" s="17"/>
    </row>
    <row r="113" spans="1:11" x14ac:dyDescent="0.25">
      <c r="A113" s="72" t="s">
        <v>16</v>
      </c>
      <c r="B113" s="79">
        <v>6</v>
      </c>
      <c r="C113" s="79">
        <v>3</v>
      </c>
      <c r="D113" s="79">
        <v>3</v>
      </c>
      <c r="E113" s="63"/>
      <c r="F113" s="197"/>
      <c r="G113" s="197"/>
      <c r="H113" s="197"/>
      <c r="I113" s="197"/>
      <c r="J113" s="189"/>
      <c r="K113" s="17"/>
    </row>
    <row r="114" spans="1:11" x14ac:dyDescent="0.25">
      <c r="A114" s="204" t="s">
        <v>15</v>
      </c>
      <c r="B114" s="96">
        <v>71</v>
      </c>
      <c r="C114" s="96">
        <v>15</v>
      </c>
      <c r="D114" s="96">
        <v>56</v>
      </c>
      <c r="E114" s="63"/>
      <c r="F114" s="197"/>
      <c r="G114" s="197"/>
      <c r="H114" s="197"/>
      <c r="I114" s="197"/>
      <c r="J114" s="189"/>
      <c r="K114" s="17"/>
    </row>
    <row r="115" spans="1:11" x14ac:dyDescent="0.25">
      <c r="A115" s="72" t="s">
        <v>14</v>
      </c>
      <c r="B115" s="79">
        <v>2</v>
      </c>
      <c r="C115" s="79">
        <v>2</v>
      </c>
      <c r="D115" s="79" t="s">
        <v>0</v>
      </c>
      <c r="E115" s="63"/>
      <c r="F115" s="197"/>
      <c r="G115" s="197"/>
      <c r="H115" s="197"/>
      <c r="I115" s="197"/>
      <c r="J115" s="189"/>
      <c r="K115" s="17"/>
    </row>
    <row r="116" spans="1:11" x14ac:dyDescent="0.25">
      <c r="A116" s="72" t="s">
        <v>13</v>
      </c>
      <c r="B116" s="79">
        <v>4</v>
      </c>
      <c r="C116" s="79" t="s">
        <v>0</v>
      </c>
      <c r="D116" s="79">
        <v>4</v>
      </c>
      <c r="E116" s="63"/>
      <c r="F116" s="197"/>
      <c r="G116" s="197"/>
      <c r="H116" s="197"/>
      <c r="I116" s="197"/>
      <c r="J116" s="189"/>
      <c r="K116" s="17"/>
    </row>
    <row r="117" spans="1:11" x14ac:dyDescent="0.25">
      <c r="A117" s="72" t="s">
        <v>12</v>
      </c>
      <c r="B117" s="79" t="s">
        <v>0</v>
      </c>
      <c r="C117" s="79" t="s">
        <v>0</v>
      </c>
      <c r="D117" s="79" t="s">
        <v>0</v>
      </c>
      <c r="E117" s="63"/>
      <c r="F117" s="197"/>
      <c r="G117" s="197"/>
      <c r="H117" s="197"/>
      <c r="I117" s="197"/>
      <c r="J117" s="189"/>
      <c r="K117" s="17"/>
    </row>
    <row r="118" spans="1:11" x14ac:dyDescent="0.25">
      <c r="A118" s="72" t="s">
        <v>11</v>
      </c>
      <c r="B118" s="79">
        <v>3</v>
      </c>
      <c r="C118" s="79" t="s">
        <v>0</v>
      </c>
      <c r="D118" s="79">
        <v>3</v>
      </c>
      <c r="E118" s="63"/>
      <c r="F118" s="197"/>
      <c r="G118" s="197"/>
      <c r="H118" s="197"/>
      <c r="I118" s="197"/>
      <c r="J118" s="189"/>
      <c r="K118" s="17"/>
    </row>
    <row r="119" spans="1:11" x14ac:dyDescent="0.25">
      <c r="A119" s="72" t="s">
        <v>10</v>
      </c>
      <c r="B119" s="79">
        <v>1</v>
      </c>
      <c r="C119" s="79">
        <v>1</v>
      </c>
      <c r="D119" s="79" t="s">
        <v>0</v>
      </c>
      <c r="E119" s="63"/>
      <c r="F119" s="197"/>
      <c r="G119" s="197"/>
      <c r="H119" s="197"/>
      <c r="I119" s="197"/>
      <c r="J119" s="189"/>
      <c r="K119" s="17"/>
    </row>
    <row r="120" spans="1:11" x14ac:dyDescent="0.25">
      <c r="A120" s="204" t="s">
        <v>9</v>
      </c>
      <c r="B120" s="96">
        <v>10</v>
      </c>
      <c r="C120" s="96">
        <v>3</v>
      </c>
      <c r="D120" s="96">
        <v>7</v>
      </c>
      <c r="E120" s="63"/>
      <c r="F120" s="197"/>
      <c r="G120" s="197"/>
      <c r="H120" s="197"/>
      <c r="I120" s="197"/>
      <c r="J120" s="189"/>
      <c r="K120" s="17"/>
    </row>
    <row r="121" spans="1:11" x14ac:dyDescent="0.25">
      <c r="A121" s="72" t="s">
        <v>8</v>
      </c>
      <c r="B121" s="79">
        <v>2</v>
      </c>
      <c r="C121" s="79" t="s">
        <v>0</v>
      </c>
      <c r="D121" s="79">
        <v>2</v>
      </c>
      <c r="E121" s="63"/>
      <c r="F121" s="197"/>
      <c r="G121" s="197"/>
      <c r="H121" s="197"/>
      <c r="I121" s="197"/>
      <c r="J121" s="189"/>
      <c r="K121" s="17"/>
    </row>
    <row r="122" spans="1:11" x14ac:dyDescent="0.25">
      <c r="A122" s="72" t="s">
        <v>7</v>
      </c>
      <c r="B122" s="79">
        <v>1</v>
      </c>
      <c r="C122" s="79" t="s">
        <v>0</v>
      </c>
      <c r="D122" s="79">
        <v>1</v>
      </c>
      <c r="E122" s="63"/>
      <c r="F122" s="197"/>
      <c r="G122" s="197"/>
      <c r="H122" s="197"/>
      <c r="I122" s="197"/>
      <c r="J122" s="189"/>
      <c r="K122" s="17"/>
    </row>
    <row r="123" spans="1:11" x14ac:dyDescent="0.25">
      <c r="A123" s="72" t="s">
        <v>6</v>
      </c>
      <c r="B123" s="79" t="s">
        <v>0</v>
      </c>
      <c r="C123" s="79" t="s">
        <v>0</v>
      </c>
      <c r="D123" s="79" t="s">
        <v>0</v>
      </c>
      <c r="E123" s="63"/>
      <c r="F123" s="197"/>
      <c r="G123" s="197"/>
      <c r="H123" s="197"/>
      <c r="I123" s="197"/>
      <c r="J123" s="189"/>
      <c r="K123" s="17"/>
    </row>
    <row r="124" spans="1:11" x14ac:dyDescent="0.25">
      <c r="A124" s="72" t="s">
        <v>5</v>
      </c>
      <c r="B124" s="79" t="s">
        <v>0</v>
      </c>
      <c r="C124" s="79" t="s">
        <v>0</v>
      </c>
      <c r="D124" s="79" t="s">
        <v>0</v>
      </c>
      <c r="E124" s="63"/>
      <c r="F124" s="197"/>
      <c r="G124" s="197"/>
      <c r="H124" s="197"/>
      <c r="I124" s="197"/>
      <c r="J124" s="189"/>
      <c r="K124" s="17"/>
    </row>
    <row r="125" spans="1:11" x14ac:dyDescent="0.25">
      <c r="A125" s="72" t="s">
        <v>4</v>
      </c>
      <c r="B125" s="79">
        <v>1</v>
      </c>
      <c r="C125" s="79" t="s">
        <v>0</v>
      </c>
      <c r="D125" s="79">
        <v>1</v>
      </c>
      <c r="E125" s="63"/>
      <c r="F125" s="197"/>
      <c r="G125" s="197"/>
      <c r="H125" s="197"/>
      <c r="I125" s="197"/>
      <c r="J125" s="189"/>
      <c r="K125" s="17"/>
    </row>
    <row r="126" spans="1:11" x14ac:dyDescent="0.25">
      <c r="A126" s="204" t="s">
        <v>3</v>
      </c>
      <c r="B126" s="96">
        <v>4</v>
      </c>
      <c r="C126" s="96">
        <v>0</v>
      </c>
      <c r="D126" s="96">
        <v>4</v>
      </c>
      <c r="E126" s="63"/>
      <c r="F126" s="197"/>
      <c r="G126" s="197"/>
      <c r="H126" s="197"/>
      <c r="I126" s="197"/>
      <c r="J126" s="189"/>
      <c r="K126" s="17"/>
    </row>
    <row r="127" spans="1:11" ht="25.5" x14ac:dyDescent="0.25">
      <c r="A127" s="205" t="s">
        <v>140</v>
      </c>
      <c r="B127" s="206">
        <v>1</v>
      </c>
      <c r="C127" s="206">
        <v>0</v>
      </c>
      <c r="D127" s="206">
        <v>1</v>
      </c>
      <c r="E127" s="63"/>
      <c r="F127" s="197"/>
      <c r="G127" s="197"/>
      <c r="H127" s="197"/>
      <c r="I127" s="197"/>
      <c r="J127" s="189"/>
      <c r="K127" s="17"/>
    </row>
    <row r="128" spans="1:11" x14ac:dyDescent="0.25">
      <c r="A128" s="73"/>
      <c r="B128" s="80"/>
      <c r="C128" s="80"/>
      <c r="D128" s="80"/>
      <c r="E128" s="67"/>
      <c r="F128" s="198"/>
      <c r="G128" s="198"/>
      <c r="H128" s="198"/>
      <c r="I128" s="198"/>
      <c r="J128" s="191"/>
      <c r="K128" s="17"/>
    </row>
    <row r="129" spans="1:11" x14ac:dyDescent="0.25">
      <c r="A129" s="73"/>
      <c r="B129" s="80"/>
      <c r="C129" s="80"/>
      <c r="D129" s="80"/>
      <c r="E129" s="22"/>
      <c r="F129" s="80"/>
      <c r="G129" s="80"/>
      <c r="H129" s="80"/>
      <c r="I129" s="80"/>
      <c r="J129" s="192"/>
      <c r="K129" s="17"/>
    </row>
  </sheetData>
  <mergeCells count="6">
    <mergeCell ref="H3:J3"/>
    <mergeCell ref="A1:D1"/>
    <mergeCell ref="A2:D2"/>
    <mergeCell ref="A3:A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РА</vt:lpstr>
      <vt:lpstr>майма</vt:lpstr>
      <vt:lpstr>чоя</vt:lpstr>
      <vt:lpstr>тур</vt:lpstr>
      <vt:lpstr>шеб</vt:lpstr>
      <vt:lpstr>онг</vt:lpstr>
      <vt:lpstr>ула</vt:lpstr>
      <vt:lpstr>К-А</vt:lpstr>
      <vt:lpstr>У-Кан</vt:lpstr>
      <vt:lpstr>У-Кок</vt:lpstr>
      <vt:lpstr>чем</vt:lpstr>
      <vt:lpstr>гор</vt:lpstr>
      <vt:lpstr>на 01.01.18г</vt:lpstr>
      <vt:lpstr>РА-1</vt:lpstr>
      <vt:lpstr>РА-1 (2)</vt:lpstr>
      <vt:lpstr>гор-1</vt:lpstr>
      <vt:lpstr>майма-1</vt:lpstr>
      <vt:lpstr>чоя-1</vt:lpstr>
      <vt:lpstr>тур-1</vt:lpstr>
      <vt:lpstr>шеб-1</vt:lpstr>
      <vt:lpstr>онг-1</vt:lpstr>
      <vt:lpstr>ула-1</vt:lpstr>
      <vt:lpstr>К-А-1</vt:lpstr>
      <vt:lpstr>у-кан-1</vt:lpstr>
      <vt:lpstr>у-кок-1</vt:lpstr>
      <vt:lpstr>чем-1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cp:lastPrinted>2018-10-23T03:38:01Z</cp:lastPrinted>
  <dcterms:created xsi:type="dcterms:W3CDTF">2018-10-01T07:44:40Z</dcterms:created>
  <dcterms:modified xsi:type="dcterms:W3CDTF">2018-11-06T07:59:27Z</dcterms:modified>
</cp:coreProperties>
</file>